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NO REGISTRADA" sheetId="1" r:id="rId1"/>
  </sheets>
  <definedNames>
    <definedName name="_xlnm.Print_Area" localSheetId="0">'NO REGISTRADA'!$A$1:$K$52</definedName>
    <definedName name="DEUDA_PUBLICA_DE_ENTIDADES_FEDERATIVAS_Y_MUNICIPIOS_POR_TIPO_DE_DEUDOR">'NO REGISTRADA'!$A$1:$K$52</definedName>
    <definedName name="mensual">'NO REGISTRADA'!$A$1:$K$52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<sst xmlns="http://schemas.openxmlformats.org/spreadsheetml/2006/main" count="59" uniqueCount="57">
  <si>
    <t>(Millones de pesos)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</si>
  <si>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</si>
  <si>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</si>
  <si>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</si>
  <si>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</si>
  <si>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</si>
  <si>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</si>
  <si>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</si>
  <si>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</si>
  <si>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</si>
  <si>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</si>
  <si>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</si>
  <si>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</si>
  <si>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</si>
  <si>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</si>
  <si>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</si>
  <si>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</si>
  <si>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Oaxaca</t>
  </si>
  <si>
    <t>Quintana Roo</t>
  </si>
  <si>
    <t>San Luis Potosí</t>
  </si>
  <si>
    <t>Sonora</t>
  </si>
  <si>
    <t>Tabasco</t>
  </si>
  <si>
    <t>Tamaulipas</t>
  </si>
  <si>
    <t>Tlaxcala</t>
  </si>
  <si>
    <t>Veracruz</t>
  </si>
  <si>
    <t>Zacatecas</t>
  </si>
  <si>
    <t>T  O  T  A  L</t>
  </si>
  <si>
    <t>Fuente: Elaborado por la Unidad de Coordinación con Entidades Federativas, SHCP con información proporcionada por las Entidades Federativas.</t>
  </si>
  <si>
    <t>Querétaro</t>
  </si>
  <si>
    <t>DEUDA PUBLICA DE ENTIDADES FEDERATIVAS Y MUNICIPIOS POR TIPO DE DEUDOR</t>
  </si>
  <si>
    <t>Total</t>
  </si>
  <si>
    <t>Avalados</t>
  </si>
  <si>
    <t>Sin Aval</t>
  </si>
  <si>
    <t>Deuda Municipal</t>
  </si>
  <si>
    <t>Organismos</t>
  </si>
  <si>
    <t>No</t>
  </si>
  <si>
    <t>Registrada</t>
  </si>
  <si>
    <t>Estado</t>
  </si>
  <si>
    <t xml:space="preserve">Gobierno del </t>
  </si>
  <si>
    <t>Estatales</t>
  </si>
  <si>
    <t>Municipales</t>
  </si>
  <si>
    <t>Entidad federativa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</si>
  <si>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</si>
  <si>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r>
      <t xml:space="preserve">Morelos </t>
    </r>
    <r>
      <rPr>
        <vertAlign val="superscript"/>
        <sz val="8"/>
        <rFont val="Arial"/>
        <family val="2"/>
      </rPr>
      <t>2_/</t>
    </r>
  </si>
  <si>
    <t>2_/ La deuda no registrada de Morelos pertenece al municipio de Temixco.</t>
  </si>
  <si>
    <r>
      <t xml:space="preserve">Saldos al 30 de septiembre de 2005 </t>
    </r>
    <r>
      <rPr>
        <b/>
        <vertAlign val="superscript"/>
        <sz val="10"/>
        <rFont val="Arial"/>
        <family val="2"/>
      </rPr>
      <t>1_/</t>
    </r>
  </si>
  <si>
    <t xml:space="preserve">1_/ Cifras al mes de septiembre de 2005.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 </t>
  </si>
  <si>
    <r>
      <t xml:space="preserve">Nayarit </t>
    </r>
    <r>
      <rPr>
        <vertAlign val="superscript"/>
        <sz val="8"/>
        <rFont val="Arial"/>
        <family val="2"/>
      </rPr>
      <t>3/</t>
    </r>
  </si>
  <si>
    <r>
      <t>Nuevo León</t>
    </r>
    <r>
      <rPr>
        <vertAlign val="superscript"/>
        <sz val="8"/>
        <rFont val="Arial"/>
        <family val="2"/>
      </rPr>
      <t xml:space="preserve"> 4_/</t>
    </r>
  </si>
  <si>
    <r>
      <t>Puebla</t>
    </r>
    <r>
      <rPr>
        <vertAlign val="superscript"/>
        <sz val="8"/>
        <rFont val="Arial"/>
        <family val="2"/>
      </rPr>
      <t xml:space="preserve"> 5_/</t>
    </r>
  </si>
  <si>
    <r>
      <t>Sinaloa</t>
    </r>
    <r>
      <rPr>
        <vertAlign val="superscript"/>
        <sz val="8"/>
        <rFont val="Arial"/>
        <family val="2"/>
      </rPr>
      <t xml:space="preserve"> 6_/</t>
    </r>
  </si>
  <si>
    <r>
      <t>Yucatán</t>
    </r>
    <r>
      <rPr>
        <vertAlign val="superscript"/>
        <sz val="8"/>
        <rFont val="Arial"/>
        <family val="2"/>
      </rPr>
      <t xml:space="preserve"> 7_/</t>
    </r>
  </si>
  <si>
    <t xml:space="preserve">3_/ La deuda no registrada de Nayarit pertenece al Gobierno del Estado con FONHAPO. </t>
  </si>
  <si>
    <t>4_/ El total de la deuda no registrada incluye dos certificados bursátiles garantizados con ingresos fideicomitidos, y la adquisición de un pasivo en pesos subordinado a los remanentes del ISN provenientes del Fideicomiso JP Morgan, fideicomitidos por Bancentro.</t>
  </si>
  <si>
    <t>5_/ La deuda de organismos municipales incluye 3.3 millones de pesos de Sistemas Operadores sin el aval del Estado.</t>
  </si>
  <si>
    <t>6_/ La deuda no registrada se refiere al Fideicomiso de la autopista "Benito Juárez Culiacán - Las Brisas".</t>
  </si>
  <si>
    <t>7_/ Los saldos de los organismos estatales incluyen 32.7 millones de pesos estimados por FONHAPO.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</si>
</sst>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u val="single"/>
      <sz val="7"/>
      <color indexed="12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0">
    <xf numFmtId="0" fontId="0" fillId="0" borderId="0" xfId="0" applyAlignment="1">
      <alignment/>
    </xf>
    <xf numFmtId="172" fontId="3" fillId="0" borderId="10" xfId="49" applyFont="1" applyFill="1" applyBorder="1" applyAlignment="1">
      <alignment/>
    </xf>
    <xf numFmtId="192" fontId="3" fillId="0" borderId="10" xfId="49" applyNumberFormat="1" applyFont="1" applyFill="1" applyBorder="1" applyAlignment="1">
      <alignment/>
    </xf>
    <xf numFmtId="172" fontId="3" fillId="0" borderId="11" xfId="49" applyFont="1" applyFill="1" applyBorder="1" applyAlignment="1">
      <alignment/>
    </xf>
    <xf numFmtId="0" fontId="8" fillId="0" borderId="12" xfId="0" applyNumberFormat="1" applyFont="1" applyFill="1" applyBorder="1" applyAlignment="1" quotePrefix="1">
      <alignment horizontal="left"/>
    </xf>
    <xf numFmtId="192" fontId="8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 quotePrefix="1">
      <alignment horizontal="left"/>
      <protection/>
    </xf>
    <xf numFmtId="192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/>
      <protection/>
    </xf>
    <xf numFmtId="19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0" fontId="4" fillId="0" borderId="0" xfId="0" applyFont="1" applyFill="1" applyBorder="1" applyAlignment="1">
      <alignment horizontal="justify" wrapText="1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10" fillId="0" borderId="0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justify" wrapText="1"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 quotePrefix="1">
      <alignment horizontal="justify" wrapText="1"/>
    </xf>
    <xf numFmtId="0" fontId="4" fillId="0" borderId="13" xfId="0" applyFont="1" applyFill="1" applyBorder="1" applyAlignment="1" applyProtection="1" quotePrefix="1">
      <alignment horizontal="justify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showGridLines="0" tabSelected="1" zoomScalePageLayoutView="0" workbookViewId="0" topLeftCell="A1">
      <pane ySplit="5" topLeftCell="A12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15.7109375" style="0" customWidth="1"/>
    <col min="2" max="6" width="10.7109375" style="0" customWidth="1"/>
    <col min="7" max="7" width="0.85546875" style="0" customWidth="1"/>
    <col min="8" max="11" width="10.7109375" style="0" customWidth="1"/>
    <col min="12" max="16384" width="0" style="0" hidden="1" customWidth="1"/>
  </cols>
  <sheetData>
    <row r="1" spans="1:11" ht="18" customHeight="1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8" customHeight="1">
      <c r="A2" s="23" t="s">
        <v>45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8" customHeight="1" thickBot="1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" customHeight="1">
      <c r="A4" s="24" t="s">
        <v>41</v>
      </c>
      <c r="B4" s="21" t="s">
        <v>30</v>
      </c>
      <c r="C4" s="12" t="s">
        <v>38</v>
      </c>
      <c r="D4" s="20" t="s">
        <v>33</v>
      </c>
      <c r="E4" s="20"/>
      <c r="F4" s="20"/>
      <c r="G4" s="12"/>
      <c r="H4" s="20" t="s">
        <v>34</v>
      </c>
      <c r="I4" s="20"/>
      <c r="J4" s="20"/>
      <c r="K4" s="12" t="s">
        <v>35</v>
      </c>
    </row>
    <row r="5" spans="1:11" ht="15" customHeight="1" thickBot="1">
      <c r="A5" s="25"/>
      <c r="B5" s="22"/>
      <c r="C5" s="13" t="s">
        <v>37</v>
      </c>
      <c r="D5" s="14" t="s">
        <v>30</v>
      </c>
      <c r="E5" s="15" t="s">
        <v>31</v>
      </c>
      <c r="F5" s="15" t="s">
        <v>32</v>
      </c>
      <c r="G5" s="16"/>
      <c r="H5" s="15" t="s">
        <v>30</v>
      </c>
      <c r="I5" s="14" t="s">
        <v>39</v>
      </c>
      <c r="J5" s="14" t="s">
        <v>40</v>
      </c>
      <c r="K5" s="17" t="s">
        <v>36</v>
      </c>
    </row>
    <row r="6" spans="1:11" ht="3" customHeight="1">
      <c r="A6" s="3"/>
      <c r="B6" s="3"/>
      <c r="C6" s="3"/>
      <c r="D6" s="3"/>
      <c r="E6" s="3"/>
      <c r="F6" s="3"/>
      <c r="G6" s="3"/>
      <c r="H6" s="3"/>
      <c r="I6" s="3"/>
      <c r="J6" s="3"/>
      <c r="K6" s="11"/>
    </row>
    <row r="7" spans="1:11" ht="12" customHeight="1">
      <c r="A7" s="4" t="s">
        <v>26</v>
      </c>
      <c r="B7" s="5">
        <f>SUM(B9:B40)</f>
        <v>136793.45900000003</v>
      </c>
      <c r="C7" s="5">
        <f>SUM(C9:C40)</f>
        <v>102932.86399999999</v>
      </c>
      <c r="D7" s="5">
        <f>SUM(E7+F7)</f>
        <v>10688.370000000003</v>
      </c>
      <c r="E7" s="5">
        <f aca="true" t="shared" si="0" ref="E7:K7">SUM(E9:E40)</f>
        <v>3104.86</v>
      </c>
      <c r="F7" s="5">
        <f t="shared" si="0"/>
        <v>7583.510000000002</v>
      </c>
      <c r="G7" s="5"/>
      <c r="H7" s="5">
        <f t="shared" si="0"/>
        <v>20141.825</v>
      </c>
      <c r="I7" s="5">
        <f t="shared" si="0"/>
        <v>19546.93</v>
      </c>
      <c r="J7" s="5">
        <f t="shared" si="0"/>
        <v>594.8949999999999</v>
      </c>
      <c r="K7" s="5">
        <f t="shared" si="0"/>
        <v>3030.4</v>
      </c>
    </row>
    <row r="8" spans="1:11" ht="3" customHeight="1">
      <c r="A8" s="6"/>
      <c r="B8" s="5"/>
      <c r="C8" s="5"/>
      <c r="D8" s="5"/>
      <c r="E8" s="5"/>
      <c r="F8" s="5"/>
      <c r="G8" s="5"/>
      <c r="H8" s="5"/>
      <c r="I8" s="5"/>
      <c r="J8" s="5"/>
      <c r="K8" s="10"/>
    </row>
    <row r="9" spans="1:11" ht="12" customHeight="1">
      <c r="A9" s="7" t="s">
        <v>1</v>
      </c>
      <c r="B9" s="8">
        <f>SUM(C9+D9+H9+K9)</f>
        <v>557.6039999999999</v>
      </c>
      <c r="C9" s="8">
        <v>321.544</v>
      </c>
      <c r="D9" s="8">
        <f>SUM(E9+F9)</f>
        <v>186.26</v>
      </c>
      <c r="E9" s="8">
        <v>170.04</v>
      </c>
      <c r="F9" s="8">
        <v>16.22</v>
      </c>
      <c r="G9" s="8"/>
      <c r="H9" s="8">
        <f>SUM(I9+J9)</f>
        <v>49.8</v>
      </c>
      <c r="I9" s="8">
        <v>49.8</v>
      </c>
      <c r="J9" s="8">
        <v>0</v>
      </c>
      <c r="K9" s="8">
        <v>0</v>
      </c>
    </row>
    <row r="10" spans="1:11" ht="12" customHeight="1">
      <c r="A10" s="9" t="s">
        <v>2</v>
      </c>
      <c r="B10" s="8">
        <f aca="true" t="shared" si="1" ref="B10:B40">SUM(C10+D10+H10+K10)</f>
        <v>3758.34</v>
      </c>
      <c r="C10" s="8">
        <v>1147.45</v>
      </c>
      <c r="D10" s="8">
        <f aca="true" t="shared" si="2" ref="D10:D40">SUM(E10+F10)</f>
        <v>620.2900000000001</v>
      </c>
      <c r="E10" s="8">
        <v>85.84</v>
      </c>
      <c r="F10" s="8">
        <v>534.45</v>
      </c>
      <c r="G10" s="8"/>
      <c r="H10" s="8">
        <f aca="true" t="shared" si="3" ref="H10:H40">SUM(I10+J10)</f>
        <v>1990.6</v>
      </c>
      <c r="I10" s="8">
        <v>1937.5</v>
      </c>
      <c r="J10" s="8">
        <v>53.1</v>
      </c>
      <c r="K10" s="10">
        <v>0</v>
      </c>
    </row>
    <row r="11" spans="1:11" ht="12" customHeight="1">
      <c r="A11" s="9" t="s">
        <v>3</v>
      </c>
      <c r="B11" s="8">
        <f t="shared" si="1"/>
        <v>563.25</v>
      </c>
      <c r="C11" s="8">
        <v>408.6</v>
      </c>
      <c r="D11" s="8">
        <f t="shared" si="2"/>
        <v>73</v>
      </c>
      <c r="E11" s="8">
        <v>73</v>
      </c>
      <c r="F11" s="8">
        <v>0</v>
      </c>
      <c r="G11" s="8"/>
      <c r="H11" s="8">
        <f t="shared" si="3"/>
        <v>81.65</v>
      </c>
      <c r="I11" s="8">
        <v>53.9</v>
      </c>
      <c r="J11" s="8">
        <v>27.75</v>
      </c>
      <c r="K11" s="8">
        <v>0</v>
      </c>
    </row>
    <row r="12" spans="1:11" ht="12" customHeight="1">
      <c r="A12" s="7" t="s">
        <v>4</v>
      </c>
      <c r="B12" s="8">
        <f t="shared" si="1"/>
        <v>23.15</v>
      </c>
      <c r="C12" s="8">
        <v>0</v>
      </c>
      <c r="D12" s="8">
        <f t="shared" si="2"/>
        <v>23.15</v>
      </c>
      <c r="E12" s="8">
        <v>0</v>
      </c>
      <c r="F12" s="8">
        <v>23.15</v>
      </c>
      <c r="G12" s="8"/>
      <c r="H12" s="8">
        <f t="shared" si="3"/>
        <v>0</v>
      </c>
      <c r="I12" s="8">
        <v>0</v>
      </c>
      <c r="J12" s="8">
        <v>0</v>
      </c>
      <c r="K12" s="10">
        <v>0</v>
      </c>
    </row>
    <row r="13" spans="1:11" ht="12" customHeight="1">
      <c r="A13" s="7" t="s">
        <v>5</v>
      </c>
      <c r="B13" s="8">
        <f t="shared" si="1"/>
        <v>320.75</v>
      </c>
      <c r="C13" s="8">
        <v>0</v>
      </c>
      <c r="D13" s="8">
        <f t="shared" si="2"/>
        <v>128</v>
      </c>
      <c r="E13" s="8">
        <v>128</v>
      </c>
      <c r="F13" s="8">
        <v>0</v>
      </c>
      <c r="G13" s="8"/>
      <c r="H13" s="8">
        <f t="shared" si="3"/>
        <v>192.75</v>
      </c>
      <c r="I13" s="8">
        <v>180.9</v>
      </c>
      <c r="J13" s="8">
        <v>11.85</v>
      </c>
      <c r="K13" s="8">
        <v>0</v>
      </c>
    </row>
    <row r="14" spans="1:11" ht="12" customHeight="1">
      <c r="A14" s="7" t="s">
        <v>6</v>
      </c>
      <c r="B14" s="8">
        <f t="shared" si="1"/>
        <v>482.14</v>
      </c>
      <c r="C14" s="8">
        <v>298</v>
      </c>
      <c r="D14" s="8">
        <f t="shared" si="2"/>
        <v>8.14</v>
      </c>
      <c r="E14" s="8">
        <v>8.14</v>
      </c>
      <c r="F14" s="8">
        <v>0</v>
      </c>
      <c r="G14" s="8"/>
      <c r="H14" s="8">
        <f t="shared" si="3"/>
        <v>176</v>
      </c>
      <c r="I14" s="8">
        <v>163</v>
      </c>
      <c r="J14" s="8">
        <v>13</v>
      </c>
      <c r="K14" s="10">
        <v>0</v>
      </c>
    </row>
    <row r="15" spans="1:11" ht="12" customHeight="1">
      <c r="A15" s="7" t="s">
        <v>7</v>
      </c>
      <c r="B15" s="8">
        <f t="shared" si="1"/>
        <v>1136.52</v>
      </c>
      <c r="C15" s="8">
        <v>874.15</v>
      </c>
      <c r="D15" s="8">
        <f t="shared" si="2"/>
        <v>262.37</v>
      </c>
      <c r="E15" s="8">
        <v>0</v>
      </c>
      <c r="F15" s="8">
        <v>262.37</v>
      </c>
      <c r="G15" s="8"/>
      <c r="H15" s="8">
        <f t="shared" si="3"/>
        <v>0</v>
      </c>
      <c r="I15" s="8">
        <v>0</v>
      </c>
      <c r="J15" s="8">
        <v>0</v>
      </c>
      <c r="K15" s="8">
        <v>0</v>
      </c>
    </row>
    <row r="16" spans="1:11" ht="12" customHeight="1">
      <c r="A16" s="7" t="s">
        <v>8</v>
      </c>
      <c r="B16" s="8">
        <f t="shared" si="1"/>
        <v>1607.5500000000002</v>
      </c>
      <c r="C16" s="8">
        <v>1497.65</v>
      </c>
      <c r="D16" s="8">
        <f t="shared" si="2"/>
        <v>0</v>
      </c>
      <c r="E16" s="8">
        <v>0</v>
      </c>
      <c r="F16" s="8">
        <v>0</v>
      </c>
      <c r="G16" s="8"/>
      <c r="H16" s="8">
        <f t="shared" si="3"/>
        <v>109.9</v>
      </c>
      <c r="I16" s="8">
        <v>109.9</v>
      </c>
      <c r="J16" s="8">
        <v>0</v>
      </c>
      <c r="K16" s="10">
        <v>0</v>
      </c>
    </row>
    <row r="17" spans="1:11" ht="12" customHeight="1">
      <c r="A17" s="7" t="s">
        <v>9</v>
      </c>
      <c r="B17" s="8">
        <f t="shared" si="1"/>
        <v>41993.4</v>
      </c>
      <c r="C17" s="8">
        <v>34849</v>
      </c>
      <c r="D17" s="8">
        <f t="shared" si="2"/>
        <v>0</v>
      </c>
      <c r="E17" s="8">
        <v>0</v>
      </c>
      <c r="F17" s="8">
        <v>0</v>
      </c>
      <c r="G17" s="8"/>
      <c r="H17" s="8">
        <f t="shared" si="3"/>
        <v>7144.4</v>
      </c>
      <c r="I17" s="8">
        <v>7144.4</v>
      </c>
      <c r="J17" s="8">
        <v>0</v>
      </c>
      <c r="K17" s="8">
        <v>0</v>
      </c>
    </row>
    <row r="18" spans="1:11" ht="12" customHeight="1">
      <c r="A18" s="7" t="s">
        <v>10</v>
      </c>
      <c r="B18" s="8">
        <f t="shared" si="1"/>
        <v>2701.23</v>
      </c>
      <c r="C18" s="8">
        <v>2442.4</v>
      </c>
      <c r="D18" s="8">
        <f t="shared" si="2"/>
        <v>188.93</v>
      </c>
      <c r="E18" s="8">
        <v>188.93</v>
      </c>
      <c r="F18" s="8">
        <v>0</v>
      </c>
      <c r="G18" s="8"/>
      <c r="H18" s="8">
        <f t="shared" si="3"/>
        <v>69.9</v>
      </c>
      <c r="I18" s="8">
        <v>18.1</v>
      </c>
      <c r="J18" s="8">
        <v>51.8</v>
      </c>
      <c r="K18" s="8">
        <v>0</v>
      </c>
    </row>
    <row r="19" spans="1:11" ht="12" customHeight="1">
      <c r="A19" s="7" t="s">
        <v>11</v>
      </c>
      <c r="B19" s="8">
        <f t="shared" si="1"/>
        <v>1528.0300000000002</v>
      </c>
      <c r="C19" s="8">
        <v>701.22</v>
      </c>
      <c r="D19" s="8">
        <f t="shared" si="2"/>
        <v>492.91</v>
      </c>
      <c r="E19" s="8">
        <v>297.61</v>
      </c>
      <c r="F19" s="8">
        <v>195.3</v>
      </c>
      <c r="G19" s="8"/>
      <c r="H19" s="8">
        <f t="shared" si="3"/>
        <v>333.9</v>
      </c>
      <c r="I19" s="8">
        <v>110.8</v>
      </c>
      <c r="J19" s="8">
        <v>223.1</v>
      </c>
      <c r="K19" s="8">
        <v>0</v>
      </c>
    </row>
    <row r="20" spans="1:11" ht="12" customHeight="1">
      <c r="A20" s="7" t="s">
        <v>12</v>
      </c>
      <c r="B20" s="8">
        <f t="shared" si="1"/>
        <v>2069.5499999999997</v>
      </c>
      <c r="C20" s="8">
        <v>1912.35</v>
      </c>
      <c r="D20" s="8">
        <f t="shared" si="2"/>
        <v>39.8</v>
      </c>
      <c r="E20" s="8">
        <v>0</v>
      </c>
      <c r="F20" s="8">
        <v>39.8</v>
      </c>
      <c r="G20" s="8"/>
      <c r="H20" s="8">
        <f t="shared" si="3"/>
        <v>117.4</v>
      </c>
      <c r="I20" s="8">
        <v>0</v>
      </c>
      <c r="J20" s="8">
        <v>117.4</v>
      </c>
      <c r="K20" s="8">
        <v>0</v>
      </c>
    </row>
    <row r="21" spans="1:11" ht="12" customHeight="1">
      <c r="A21" s="7" t="s">
        <v>13</v>
      </c>
      <c r="B21" s="8">
        <f t="shared" si="1"/>
        <v>2470.14</v>
      </c>
      <c r="C21" s="8">
        <v>2450</v>
      </c>
      <c r="D21" s="8">
        <f t="shared" si="2"/>
        <v>8.94</v>
      </c>
      <c r="E21" s="8">
        <v>8.94</v>
      </c>
      <c r="F21" s="8">
        <v>0</v>
      </c>
      <c r="G21" s="8"/>
      <c r="H21" s="8">
        <f t="shared" si="3"/>
        <v>11.2</v>
      </c>
      <c r="I21" s="8">
        <v>0</v>
      </c>
      <c r="J21" s="8">
        <v>11.2</v>
      </c>
      <c r="K21" s="8">
        <v>0</v>
      </c>
    </row>
    <row r="22" spans="1:11" ht="12" customHeight="1">
      <c r="A22" s="7" t="s">
        <v>14</v>
      </c>
      <c r="B22" s="8">
        <f>SUM(C22+D22+H22+K22)</f>
        <v>7783.64</v>
      </c>
      <c r="C22" s="8">
        <v>3588.1</v>
      </c>
      <c r="D22" s="8">
        <f t="shared" si="2"/>
        <v>2334.7400000000002</v>
      </c>
      <c r="E22" s="8">
        <v>136.44</v>
      </c>
      <c r="F22" s="8">
        <v>2198.3</v>
      </c>
      <c r="G22" s="8"/>
      <c r="H22" s="8">
        <f t="shared" si="3"/>
        <v>1860.8</v>
      </c>
      <c r="I22" s="8">
        <v>1860.8</v>
      </c>
      <c r="J22" s="8">
        <v>0</v>
      </c>
      <c r="K22" s="8">
        <v>0</v>
      </c>
    </row>
    <row r="23" spans="1:11" ht="12" customHeight="1">
      <c r="A23" s="7" t="s">
        <v>15</v>
      </c>
      <c r="B23" s="8">
        <f t="shared" si="1"/>
        <v>31479.250000000004</v>
      </c>
      <c r="C23" s="8">
        <v>28699.63</v>
      </c>
      <c r="D23" s="8">
        <f t="shared" si="2"/>
        <v>1675.72</v>
      </c>
      <c r="E23" s="8">
        <v>75</v>
      </c>
      <c r="F23" s="8">
        <v>1600.72</v>
      </c>
      <c r="G23" s="8"/>
      <c r="H23" s="8">
        <f t="shared" si="3"/>
        <v>1103.9</v>
      </c>
      <c r="I23" s="8">
        <v>1099.9</v>
      </c>
      <c r="J23" s="8">
        <v>4</v>
      </c>
      <c r="K23" s="8">
        <v>0</v>
      </c>
    </row>
    <row r="24" spans="1:11" ht="12" customHeight="1">
      <c r="A24" s="7" t="s">
        <v>16</v>
      </c>
      <c r="B24" s="8">
        <f t="shared" si="1"/>
        <v>1329.6</v>
      </c>
      <c r="C24" s="8">
        <v>1328.2</v>
      </c>
      <c r="D24" s="8">
        <f t="shared" si="2"/>
        <v>0.1</v>
      </c>
      <c r="E24" s="8">
        <v>0.1</v>
      </c>
      <c r="F24" s="8">
        <v>0</v>
      </c>
      <c r="G24" s="8"/>
      <c r="H24" s="8">
        <f t="shared" si="3"/>
        <v>1.3</v>
      </c>
      <c r="I24" s="8">
        <v>0</v>
      </c>
      <c r="J24" s="8">
        <v>1.3</v>
      </c>
      <c r="K24" s="8">
        <v>0</v>
      </c>
    </row>
    <row r="25" spans="1:11" ht="12" customHeight="1">
      <c r="A25" s="7" t="s">
        <v>43</v>
      </c>
      <c r="B25" s="8">
        <f t="shared" si="1"/>
        <v>726.8</v>
      </c>
      <c r="C25" s="8">
        <v>590.2</v>
      </c>
      <c r="D25" s="8">
        <f t="shared" si="2"/>
        <v>100.8</v>
      </c>
      <c r="E25" s="8">
        <v>34</v>
      </c>
      <c r="F25" s="8">
        <v>66.8</v>
      </c>
      <c r="G25" s="8"/>
      <c r="H25" s="8">
        <f t="shared" si="3"/>
        <v>34</v>
      </c>
      <c r="I25" s="8">
        <v>25.6</v>
      </c>
      <c r="J25" s="8">
        <v>8.4</v>
      </c>
      <c r="K25" s="8">
        <v>1.8</v>
      </c>
    </row>
    <row r="26" spans="1:11" ht="12" customHeight="1">
      <c r="A26" s="7" t="s">
        <v>47</v>
      </c>
      <c r="B26" s="8">
        <f t="shared" si="1"/>
        <v>256.67</v>
      </c>
      <c r="C26" s="8">
        <v>56.93</v>
      </c>
      <c r="D26" s="8">
        <f t="shared" si="2"/>
        <v>185.44</v>
      </c>
      <c r="E26" s="8">
        <v>178.14</v>
      </c>
      <c r="F26" s="8">
        <v>7.3</v>
      </c>
      <c r="G26" s="8"/>
      <c r="H26" s="8">
        <f t="shared" si="3"/>
        <v>8.8</v>
      </c>
      <c r="I26" s="8">
        <v>8.8</v>
      </c>
      <c r="J26" s="8">
        <v>0</v>
      </c>
      <c r="K26" s="8">
        <v>5.5</v>
      </c>
    </row>
    <row r="27" spans="1:11" ht="12" customHeight="1">
      <c r="A27" s="7" t="s">
        <v>48</v>
      </c>
      <c r="B27" s="8">
        <f t="shared" si="1"/>
        <v>11868.9</v>
      </c>
      <c r="C27" s="8">
        <v>5993.9</v>
      </c>
      <c r="D27" s="8">
        <f t="shared" si="2"/>
        <v>1389.4</v>
      </c>
      <c r="E27" s="8">
        <v>0</v>
      </c>
      <c r="F27" s="8">
        <v>1389.4</v>
      </c>
      <c r="G27" s="8"/>
      <c r="H27" s="8">
        <f t="shared" si="3"/>
        <v>2258.6</v>
      </c>
      <c r="I27" s="8">
        <v>2254.6</v>
      </c>
      <c r="J27" s="8">
        <v>4</v>
      </c>
      <c r="K27" s="8">
        <v>2227</v>
      </c>
    </row>
    <row r="28" spans="1:11" ht="12" customHeight="1">
      <c r="A28" s="7" t="s">
        <v>17</v>
      </c>
      <c r="B28" s="8">
        <f t="shared" si="1"/>
        <v>482.09999999999997</v>
      </c>
      <c r="C28" s="8">
        <v>436.2</v>
      </c>
      <c r="D28" s="8">
        <f t="shared" si="2"/>
        <v>33</v>
      </c>
      <c r="E28" s="8">
        <v>33</v>
      </c>
      <c r="F28" s="8">
        <v>0</v>
      </c>
      <c r="G28" s="8"/>
      <c r="H28" s="8">
        <f t="shared" si="3"/>
        <v>12.9</v>
      </c>
      <c r="I28" s="8">
        <v>12.9</v>
      </c>
      <c r="J28" s="8">
        <v>0</v>
      </c>
      <c r="K28" s="8">
        <v>0</v>
      </c>
    </row>
    <row r="29" spans="1:11" ht="12" customHeight="1">
      <c r="A29" s="7" t="s">
        <v>49</v>
      </c>
      <c r="B29" s="8">
        <f t="shared" si="1"/>
        <v>2970.3399999999997</v>
      </c>
      <c r="C29" s="8">
        <v>0</v>
      </c>
      <c r="D29" s="8">
        <f t="shared" si="2"/>
        <v>593.94</v>
      </c>
      <c r="E29" s="8">
        <v>166.44</v>
      </c>
      <c r="F29" s="8">
        <v>427.5</v>
      </c>
      <c r="G29" s="8"/>
      <c r="H29" s="8">
        <f>SUM(I29+J29)</f>
        <v>2376.3999999999996</v>
      </c>
      <c r="I29" s="8">
        <v>2368.7</v>
      </c>
      <c r="J29" s="8">
        <v>7.7</v>
      </c>
      <c r="K29" s="8">
        <v>0</v>
      </c>
    </row>
    <row r="30" spans="1:11" ht="12" customHeight="1">
      <c r="A30" s="7" t="s">
        <v>28</v>
      </c>
      <c r="B30" s="8">
        <f t="shared" si="1"/>
        <v>1675.67</v>
      </c>
      <c r="C30" s="8">
        <v>1362</v>
      </c>
      <c r="D30" s="8">
        <f>SUM(E30+F30)</f>
        <v>296.04</v>
      </c>
      <c r="E30" s="8">
        <v>296.04</v>
      </c>
      <c r="F30" s="8">
        <v>0</v>
      </c>
      <c r="G30" s="8"/>
      <c r="H30" s="8">
        <f t="shared" si="3"/>
        <v>17.63</v>
      </c>
      <c r="I30" s="8">
        <v>17.63</v>
      </c>
      <c r="J30" s="8">
        <v>0</v>
      </c>
      <c r="K30" s="8">
        <v>0</v>
      </c>
    </row>
    <row r="31" spans="1:11" ht="12" customHeight="1">
      <c r="A31" s="7" t="s">
        <v>18</v>
      </c>
      <c r="B31" s="8">
        <f t="shared" si="1"/>
        <v>1699.4</v>
      </c>
      <c r="C31" s="8">
        <v>1257</v>
      </c>
      <c r="D31" s="8">
        <f t="shared" si="2"/>
        <v>364.9</v>
      </c>
      <c r="E31" s="8">
        <v>257.8</v>
      </c>
      <c r="F31" s="8">
        <v>107.1</v>
      </c>
      <c r="G31" s="8"/>
      <c r="H31" s="8">
        <f t="shared" si="3"/>
        <v>77.5</v>
      </c>
      <c r="I31" s="8">
        <v>77.5</v>
      </c>
      <c r="J31" s="8">
        <v>0</v>
      </c>
      <c r="K31" s="8">
        <v>0</v>
      </c>
    </row>
    <row r="32" spans="1:11" ht="12" customHeight="1">
      <c r="A32" s="7" t="s">
        <v>19</v>
      </c>
      <c r="B32" s="8">
        <f t="shared" si="1"/>
        <v>1999.4</v>
      </c>
      <c r="C32" s="8">
        <v>1956.75</v>
      </c>
      <c r="D32" s="8">
        <f t="shared" si="2"/>
        <v>7.25</v>
      </c>
      <c r="E32" s="8">
        <v>0</v>
      </c>
      <c r="F32" s="8">
        <v>7.25</v>
      </c>
      <c r="G32" s="8"/>
      <c r="H32" s="8">
        <f t="shared" si="3"/>
        <v>35.4</v>
      </c>
      <c r="I32" s="8">
        <v>33.9</v>
      </c>
      <c r="J32" s="8">
        <v>1.5</v>
      </c>
      <c r="K32" s="8">
        <v>0</v>
      </c>
    </row>
    <row r="33" spans="1:11" ht="12" customHeight="1">
      <c r="A33" s="7" t="s">
        <v>50</v>
      </c>
      <c r="B33" s="8">
        <f t="shared" si="1"/>
        <v>4167.1</v>
      </c>
      <c r="C33" s="8">
        <v>2338.1</v>
      </c>
      <c r="D33" s="8">
        <f t="shared" si="2"/>
        <v>572</v>
      </c>
      <c r="E33" s="8">
        <v>0</v>
      </c>
      <c r="F33" s="8">
        <v>572</v>
      </c>
      <c r="G33" s="8"/>
      <c r="H33" s="8">
        <f t="shared" si="3"/>
        <v>460.90000000000003</v>
      </c>
      <c r="I33" s="8">
        <v>427.85</v>
      </c>
      <c r="J33" s="8">
        <v>33.05</v>
      </c>
      <c r="K33" s="8">
        <v>796.1</v>
      </c>
    </row>
    <row r="34" spans="1:11" ht="12" customHeight="1">
      <c r="A34" s="7" t="s">
        <v>20</v>
      </c>
      <c r="B34" s="8">
        <f t="shared" si="1"/>
        <v>5018.17</v>
      </c>
      <c r="C34" s="8">
        <v>2922.34</v>
      </c>
      <c r="D34" s="8">
        <f t="shared" si="2"/>
        <v>595.13</v>
      </c>
      <c r="E34" s="8">
        <v>595.13</v>
      </c>
      <c r="F34" s="8">
        <v>0</v>
      </c>
      <c r="G34" s="8"/>
      <c r="H34" s="8">
        <f t="shared" si="3"/>
        <v>1500.7</v>
      </c>
      <c r="I34" s="8">
        <v>1477.3</v>
      </c>
      <c r="J34" s="8">
        <v>23.4</v>
      </c>
      <c r="K34" s="8">
        <v>0</v>
      </c>
    </row>
    <row r="35" spans="1:11" ht="12" customHeight="1">
      <c r="A35" s="9" t="s">
        <v>21</v>
      </c>
      <c r="B35" s="8">
        <f>SUM(C35+D35+H35+K35)</f>
        <v>579.2</v>
      </c>
      <c r="C35" s="8">
        <v>439.25</v>
      </c>
      <c r="D35" s="8">
        <f t="shared" si="2"/>
        <v>114.1</v>
      </c>
      <c r="E35" s="8">
        <v>0</v>
      </c>
      <c r="F35" s="8">
        <v>114.1</v>
      </c>
      <c r="G35" s="8"/>
      <c r="H35" s="8">
        <f t="shared" si="3"/>
        <v>25.85</v>
      </c>
      <c r="I35" s="8">
        <v>25.85</v>
      </c>
      <c r="J35" s="8">
        <v>0</v>
      </c>
      <c r="K35" s="8">
        <v>0</v>
      </c>
    </row>
    <row r="36" spans="1:11" ht="12" customHeight="1">
      <c r="A36" s="7" t="s">
        <v>22</v>
      </c>
      <c r="B36" s="8">
        <f t="shared" si="1"/>
        <v>1090.2</v>
      </c>
      <c r="C36" s="8">
        <v>736.3</v>
      </c>
      <c r="D36" s="8">
        <f t="shared" si="2"/>
        <v>315.90000000000003</v>
      </c>
      <c r="E36" s="8">
        <v>313.35</v>
      </c>
      <c r="F36" s="8">
        <v>2.55</v>
      </c>
      <c r="G36" s="8"/>
      <c r="H36" s="8">
        <f t="shared" si="3"/>
        <v>38</v>
      </c>
      <c r="I36" s="8">
        <v>38</v>
      </c>
      <c r="J36" s="8">
        <v>0</v>
      </c>
      <c r="K36" s="8">
        <v>0</v>
      </c>
    </row>
    <row r="37" spans="1:11" ht="12" customHeight="1">
      <c r="A37" s="7" t="s">
        <v>23</v>
      </c>
      <c r="B37" s="8">
        <f t="shared" si="1"/>
        <v>0</v>
      </c>
      <c r="C37" s="8">
        <v>0</v>
      </c>
      <c r="D37" s="8">
        <f t="shared" si="2"/>
        <v>0</v>
      </c>
      <c r="E37" s="8">
        <v>0</v>
      </c>
      <c r="F37" s="8">
        <v>0</v>
      </c>
      <c r="G37" s="8"/>
      <c r="H37" s="8">
        <f t="shared" si="3"/>
        <v>0</v>
      </c>
      <c r="I37" s="8">
        <v>0</v>
      </c>
      <c r="J37" s="8">
        <v>0</v>
      </c>
      <c r="K37" s="8">
        <f>I37-H37</f>
        <v>0</v>
      </c>
    </row>
    <row r="38" spans="1:11" ht="12" customHeight="1">
      <c r="A38" s="7" t="s">
        <v>24</v>
      </c>
      <c r="B38" s="8">
        <f t="shared" si="1"/>
        <v>3493.6</v>
      </c>
      <c r="C38" s="8">
        <v>3460</v>
      </c>
      <c r="D38" s="8">
        <f t="shared" si="2"/>
        <v>19.2</v>
      </c>
      <c r="E38" s="8">
        <v>0</v>
      </c>
      <c r="F38" s="8">
        <v>19.2</v>
      </c>
      <c r="G38" s="8"/>
      <c r="H38" s="8">
        <f t="shared" si="3"/>
        <v>14.4</v>
      </c>
      <c r="I38" s="8">
        <v>14.4</v>
      </c>
      <c r="J38" s="8">
        <v>0</v>
      </c>
      <c r="K38" s="8">
        <v>0</v>
      </c>
    </row>
    <row r="39" spans="1:11" ht="12" customHeight="1">
      <c r="A39" s="7" t="s">
        <v>51</v>
      </c>
      <c r="B39" s="8">
        <f t="shared" si="1"/>
        <v>666.32</v>
      </c>
      <c r="C39" s="8">
        <v>623.8</v>
      </c>
      <c r="D39" s="8">
        <f t="shared" si="2"/>
        <v>5.32</v>
      </c>
      <c r="E39" s="8">
        <v>5.32</v>
      </c>
      <c r="F39" s="8">
        <v>0</v>
      </c>
      <c r="G39" s="8"/>
      <c r="H39" s="8">
        <f t="shared" si="3"/>
        <v>37.199999999999996</v>
      </c>
      <c r="I39" s="8">
        <v>34.9</v>
      </c>
      <c r="J39" s="8">
        <v>2.3</v>
      </c>
      <c r="K39" s="8">
        <v>0</v>
      </c>
    </row>
    <row r="40" spans="1:11" ht="12" customHeight="1">
      <c r="A40" s="7" t="s">
        <v>25</v>
      </c>
      <c r="B40" s="8">
        <f t="shared" si="1"/>
        <v>295.44500000000005</v>
      </c>
      <c r="C40" s="8">
        <v>241.8</v>
      </c>
      <c r="D40" s="8">
        <f t="shared" si="2"/>
        <v>53.6</v>
      </c>
      <c r="E40" s="8">
        <v>53.6</v>
      </c>
      <c r="F40" s="8">
        <v>0</v>
      </c>
      <c r="G40" s="8"/>
      <c r="H40" s="8">
        <f t="shared" si="3"/>
        <v>0.045</v>
      </c>
      <c r="I40" s="8">
        <v>0</v>
      </c>
      <c r="J40" s="8">
        <v>0.045</v>
      </c>
      <c r="K40" s="8">
        <v>0</v>
      </c>
    </row>
    <row r="41" spans="1:11" ht="3" customHeight="1" thickBo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9.5" customHeight="1">
      <c r="A42" s="29" t="s">
        <v>42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 ht="19.5" customHeight="1">
      <c r="A43" s="28" t="s">
        <v>46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11" ht="10.5" customHeight="1">
      <c r="A44" s="28" t="s">
        <v>44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1" ht="10.5" customHeight="1">
      <c r="A45" s="28" t="s">
        <v>52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1" ht="19.5" customHeight="1">
      <c r="A46" s="28" t="s">
        <v>53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10.5" customHeight="1">
      <c r="A47" s="28" t="s">
        <v>54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 ht="10.5" customHeight="1">
      <c r="A48" s="28" t="s">
        <v>55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ht="10.5" customHeight="1">
      <c r="A49" s="28" t="s">
        <v>56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0.5" customHeight="1">
      <c r="A50" s="26" t="s">
        <v>27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ht="10.5" customHeight="1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10.5" customHeight="1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</sheetData>
  <sheetProtection/>
  <mergeCells count="17">
    <mergeCell ref="A51:K51"/>
    <mergeCell ref="A47:K47"/>
    <mergeCell ref="A48:K48"/>
    <mergeCell ref="A49:K49"/>
    <mergeCell ref="A50:K50"/>
    <mergeCell ref="A42:K42"/>
    <mergeCell ref="A43:K43"/>
    <mergeCell ref="A44:K44"/>
    <mergeCell ref="A46:K46"/>
    <mergeCell ref="A45:K45"/>
    <mergeCell ref="D4:F4"/>
    <mergeCell ref="H4:J4"/>
    <mergeCell ref="B4:B5"/>
    <mergeCell ref="A1:K1"/>
    <mergeCell ref="A2:K2"/>
    <mergeCell ref="A3:K3"/>
    <mergeCell ref="A4:A5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2005-12-09T19:12:19Z</cp:lastPrinted>
  <dcterms:created xsi:type="dcterms:W3CDTF">2003-08-22T22:18:18Z</dcterms:created>
  <dcterms:modified xsi:type="dcterms:W3CDTF">2023-01-23T22:58:00Z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