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REGISTRADA'!$A$1:$K$50</definedName>
    <definedName name="DEUDA_PUBLICA_DE_ENTIDADES_FEDERATIVAS_Y_MUNICIPIOS_POR_TIPO_DE_DEUDOR">'NO REGISTRADA'!$A$1:$K$50</definedName>
    <definedName name="mensual">'NO REGISTRADA'!$A$1:$K$50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<sst xmlns="http://schemas.openxmlformats.org/spreadsheetml/2006/main" count="57" uniqueCount="55">
  <si>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</si>
  <si>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</si>
  <si>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</si>
  <si>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</si>
  <si>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</si>
  <si>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</si>
  <si>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</si>
  <si>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</si>
  <si>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</si>
  <si>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</si>
  <si>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</si>
  <si>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</si>
  <si>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</si>
  <si>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</si>
  <si>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</si>
  <si>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</si>
  <si>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</si>
  <si>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</si>
  <si>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</si>
  <si>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</si>
  <si>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</si>
  <si>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</si>
  <si>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</si>
  <si>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</si>
  <si>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Veracruz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</si>
  <si>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</si>
  <si>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</si>
  <si>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</si>
  <si>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</si>
  <si>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DEUDA PUBLICA DE ENTIDADES FEDERATIVAS Y MUNICIPIOS POR TIPO DE DEUDOR</t>
  </si>
  <si>
    <t>Total</t>
  </si>
  <si>
    <t>Avalados</t>
  </si>
  <si>
    <t>Sin Aval</t>
  </si>
  <si>
    <t>Deuda Municipal</t>
  </si>
  <si>
    <t>Organismos</t>
  </si>
  <si>
    <t>No</t>
  </si>
  <si>
    <t>Registrada</t>
  </si>
  <si>
    <t>Estado</t>
  </si>
  <si>
    <t xml:space="preserve">Gobierno del </t>
  </si>
  <si>
    <t>Estatales</t>
  </si>
  <si>
    <t>Municipales</t>
  </si>
  <si>
    <t>Entidad federativa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</si>
  <si>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</si>
  <si>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</si>
  <si>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r>
      <t xml:space="preserve">Saldos al 31 de marzo de 2006 </t>
    </r>
    <r>
      <rPr>
        <b/>
        <vertAlign val="superscript"/>
        <sz val="10"/>
        <rFont val="Arial"/>
        <family val="2"/>
      </rPr>
      <t>1_/</t>
    </r>
  </si>
  <si>
    <t xml:space="preserve">1_/ Cifras al mes de marzo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</si>
  <si>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 xml:space="preserve">Nayarit </t>
  </si>
  <si>
    <r>
      <t>Nuevo León</t>
    </r>
    <r>
      <rPr>
        <vertAlign val="superscript"/>
        <sz val="8"/>
        <rFont val="Arial"/>
        <family val="2"/>
      </rPr>
      <t xml:space="preserve"> 2_/</t>
    </r>
  </si>
  <si>
    <r>
      <t>Puebla</t>
    </r>
    <r>
      <rPr>
        <vertAlign val="superscript"/>
        <sz val="8"/>
        <rFont val="Arial"/>
        <family val="2"/>
      </rPr>
      <t xml:space="preserve"> 3_/</t>
    </r>
  </si>
  <si>
    <r>
      <t>Sinaloa</t>
    </r>
    <r>
      <rPr>
        <vertAlign val="superscript"/>
        <sz val="8"/>
        <rFont val="Arial"/>
        <family val="2"/>
      </rPr>
      <t xml:space="preserve"> 4_/</t>
    </r>
  </si>
  <si>
    <r>
      <t>Yucatán</t>
    </r>
    <r>
      <rPr>
        <vertAlign val="superscript"/>
        <sz val="8"/>
        <rFont val="Arial"/>
        <family val="2"/>
      </rPr>
      <t xml:space="preserve"> 5_/</t>
    </r>
  </si>
  <si>
    <t>2_/ El total de la deuda no registrada incluye dos certificados bursátiles garantizados con ingresos fideicomitidos, y la adquisición de un pasivo en pesos subordinado a los remanentes del ISN provenientes del Fideicomiso JP Morgan, fideicomitidos por Bancentro.</t>
  </si>
  <si>
    <t>3_/ La deuda de organismos municipales incluye 2.7 millones de pesos de Sistemas Operadores sin el aval del Estado.</t>
  </si>
  <si>
    <t>4_/ La deuda no registrada se refiere al Fideicomiso de la autopista "Benito Juárez Culiacán - Las Brisas".</t>
  </si>
  <si>
    <t>5_/ Los saldos de los organismos estatales incluyen 29.3 millones de pesos estimados por FONHAPO.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</si>
</sst>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19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15.7109375" style="0" customWidth="1"/>
    <col min="2" max="6" width="10.7109375" style="0" customWidth="1"/>
    <col min="7" max="7" width="0.85546875" style="0" customWidth="1"/>
    <col min="8" max="11" width="10.7109375" style="0" customWidth="1"/>
    <col min="12" max="16384" width="0" style="0" hidden="1" customWidth="1"/>
  </cols>
  <sheetData>
    <row r="1" spans="1:11" ht="18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4" t="s">
        <v>41</v>
      </c>
      <c r="B4" s="21" t="s">
        <v>30</v>
      </c>
      <c r="C4" s="12" t="s">
        <v>38</v>
      </c>
      <c r="D4" s="20" t="s">
        <v>33</v>
      </c>
      <c r="E4" s="20"/>
      <c r="F4" s="20"/>
      <c r="G4" s="12"/>
      <c r="H4" s="20" t="s">
        <v>34</v>
      </c>
      <c r="I4" s="20"/>
      <c r="J4" s="20"/>
      <c r="K4" s="12" t="s">
        <v>35</v>
      </c>
    </row>
    <row r="5" spans="1:11" ht="15" customHeight="1" thickBot="1">
      <c r="A5" s="25"/>
      <c r="B5" s="22"/>
      <c r="C5" s="13" t="s">
        <v>37</v>
      </c>
      <c r="D5" s="14" t="s">
        <v>30</v>
      </c>
      <c r="E5" s="15" t="s">
        <v>31</v>
      </c>
      <c r="F5" s="15" t="s">
        <v>32</v>
      </c>
      <c r="G5" s="16"/>
      <c r="H5" s="15" t="s">
        <v>30</v>
      </c>
      <c r="I5" s="14" t="s">
        <v>39</v>
      </c>
      <c r="J5" s="14" t="s">
        <v>40</v>
      </c>
      <c r="K5" s="17" t="s">
        <v>36</v>
      </c>
    </row>
    <row r="6" spans="1:11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" customHeight="1">
      <c r="A7" s="4" t="s">
        <v>26</v>
      </c>
      <c r="B7" s="5">
        <f>SUM(B9:B40)</f>
        <v>144449.07499999998</v>
      </c>
      <c r="C7" s="5">
        <f>SUM(C9:C40)</f>
        <v>105962.50000000001</v>
      </c>
      <c r="D7" s="5">
        <f>SUM(E7+F7)</f>
        <v>12924.56</v>
      </c>
      <c r="E7" s="5">
        <f aca="true" t="shared" si="0" ref="E7:K7">SUM(E9:E40)</f>
        <v>3508.1</v>
      </c>
      <c r="F7" s="5">
        <f t="shared" si="0"/>
        <v>9416.46</v>
      </c>
      <c r="G7" s="5"/>
      <c r="H7" s="5">
        <f t="shared" si="0"/>
        <v>22645.615</v>
      </c>
      <c r="I7" s="5">
        <f t="shared" si="0"/>
        <v>21816.250000000004</v>
      </c>
      <c r="J7" s="5">
        <f t="shared" si="0"/>
        <v>829.3650000000001</v>
      </c>
      <c r="K7" s="5">
        <f t="shared" si="0"/>
        <v>2916.4</v>
      </c>
    </row>
    <row r="8" spans="1:11" ht="3" customHeight="1">
      <c r="A8" s="6"/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2" customHeight="1">
      <c r="A9" s="7" t="s">
        <v>1</v>
      </c>
      <c r="B9" s="8">
        <f>SUM(C9+D9+H9+K9)</f>
        <v>1067.7</v>
      </c>
      <c r="C9" s="8">
        <v>777.2</v>
      </c>
      <c r="D9" s="8">
        <f>SUM(E9+F9)</f>
        <v>242.5</v>
      </c>
      <c r="E9" s="8">
        <v>221.3</v>
      </c>
      <c r="F9" s="8">
        <v>21.2</v>
      </c>
      <c r="G9" s="8"/>
      <c r="H9" s="8">
        <f>SUM(I9+J9)</f>
        <v>48</v>
      </c>
      <c r="I9" s="8">
        <v>48</v>
      </c>
      <c r="J9" s="8">
        <v>0</v>
      </c>
      <c r="K9" s="8">
        <v>0</v>
      </c>
    </row>
    <row r="10" spans="1:11" ht="12" customHeight="1">
      <c r="A10" s="9" t="s">
        <v>2</v>
      </c>
      <c r="B10" s="8">
        <f aca="true" t="shared" si="1" ref="B10:B40">SUM(C10+D10+H10+K10)</f>
        <v>4268.599999999999</v>
      </c>
      <c r="C10" s="8">
        <v>1183.8</v>
      </c>
      <c r="D10" s="8">
        <f aca="true" t="shared" si="2" ref="D10:D40">SUM(E10+F10)</f>
        <v>923.5999999999999</v>
      </c>
      <c r="E10" s="8">
        <v>81.8</v>
      </c>
      <c r="F10" s="8">
        <v>841.8</v>
      </c>
      <c r="G10" s="8"/>
      <c r="H10" s="8">
        <f aca="true" t="shared" si="3" ref="H10:H40">SUM(I10+J10)</f>
        <v>2161.2</v>
      </c>
      <c r="I10" s="8">
        <v>2110.2</v>
      </c>
      <c r="J10" s="8">
        <v>51</v>
      </c>
      <c r="K10" s="10">
        <v>0</v>
      </c>
    </row>
    <row r="11" spans="1:11" ht="12" customHeight="1">
      <c r="A11" s="9" t="s">
        <v>3</v>
      </c>
      <c r="B11" s="8">
        <f t="shared" si="1"/>
        <v>602.02</v>
      </c>
      <c r="C11" s="8">
        <v>456.6</v>
      </c>
      <c r="D11" s="8">
        <f t="shared" si="2"/>
        <v>69</v>
      </c>
      <c r="E11" s="8">
        <v>69</v>
      </c>
      <c r="F11" s="8">
        <v>0</v>
      </c>
      <c r="G11" s="8"/>
      <c r="H11" s="8">
        <f t="shared" si="3"/>
        <v>76.42</v>
      </c>
      <c r="I11" s="8">
        <v>52.6</v>
      </c>
      <c r="J11" s="8">
        <v>23.82</v>
      </c>
      <c r="K11" s="8">
        <v>0</v>
      </c>
    </row>
    <row r="12" spans="1:11" ht="12" customHeight="1">
      <c r="A12" s="7" t="s">
        <v>4</v>
      </c>
      <c r="B12" s="8">
        <f t="shared" si="1"/>
        <v>40.9</v>
      </c>
      <c r="C12" s="8">
        <v>0</v>
      </c>
      <c r="D12" s="8">
        <f t="shared" si="2"/>
        <v>40.9</v>
      </c>
      <c r="E12" s="8">
        <v>0</v>
      </c>
      <c r="F12" s="8">
        <v>40.9</v>
      </c>
      <c r="G12" s="8"/>
      <c r="H12" s="8">
        <f t="shared" si="3"/>
        <v>0</v>
      </c>
      <c r="I12" s="8">
        <v>0</v>
      </c>
      <c r="J12" s="8">
        <v>0</v>
      </c>
      <c r="K12" s="10">
        <v>0</v>
      </c>
    </row>
    <row r="13" spans="1:11" ht="12" customHeight="1">
      <c r="A13" s="7" t="s">
        <v>5</v>
      </c>
      <c r="B13" s="8">
        <f t="shared" si="1"/>
        <v>388.91999999999996</v>
      </c>
      <c r="C13" s="8">
        <v>0</v>
      </c>
      <c r="D13" s="8">
        <f t="shared" si="2"/>
        <v>173.9</v>
      </c>
      <c r="E13" s="8">
        <v>173.9</v>
      </c>
      <c r="F13" s="8">
        <v>0</v>
      </c>
      <c r="G13" s="8"/>
      <c r="H13" s="8">
        <f t="shared" si="3"/>
        <v>215.01999999999998</v>
      </c>
      <c r="I13" s="8">
        <v>204.1</v>
      </c>
      <c r="J13" s="8">
        <v>10.92</v>
      </c>
      <c r="K13" s="8">
        <v>0</v>
      </c>
    </row>
    <row r="14" spans="1:11" ht="12" customHeight="1">
      <c r="A14" s="7" t="s">
        <v>6</v>
      </c>
      <c r="B14" s="8">
        <f t="shared" si="1"/>
        <v>569.72</v>
      </c>
      <c r="C14" s="8">
        <v>379.3</v>
      </c>
      <c r="D14" s="8">
        <f t="shared" si="2"/>
        <v>17</v>
      </c>
      <c r="E14" s="8">
        <v>17</v>
      </c>
      <c r="F14" s="8">
        <v>0</v>
      </c>
      <c r="G14" s="8"/>
      <c r="H14" s="8">
        <f t="shared" si="3"/>
        <v>173.42</v>
      </c>
      <c r="I14" s="8">
        <v>163</v>
      </c>
      <c r="J14" s="8">
        <v>10.42</v>
      </c>
      <c r="K14" s="10">
        <v>0</v>
      </c>
    </row>
    <row r="15" spans="1:11" ht="12" customHeight="1">
      <c r="A15" s="7" t="s">
        <v>7</v>
      </c>
      <c r="B15" s="8">
        <f t="shared" si="1"/>
        <v>1515.94</v>
      </c>
      <c r="C15" s="8">
        <v>845.7</v>
      </c>
      <c r="D15" s="8">
        <f t="shared" si="2"/>
        <v>401.92</v>
      </c>
      <c r="E15" s="8">
        <v>0</v>
      </c>
      <c r="F15" s="8">
        <v>401.92</v>
      </c>
      <c r="G15" s="8"/>
      <c r="H15" s="8">
        <f t="shared" si="3"/>
        <v>268.32</v>
      </c>
      <c r="I15" s="8">
        <v>0</v>
      </c>
      <c r="J15" s="8">
        <v>268.32</v>
      </c>
      <c r="K15" s="8">
        <v>0</v>
      </c>
    </row>
    <row r="16" spans="1:11" ht="12" customHeight="1">
      <c r="A16" s="7" t="s">
        <v>8</v>
      </c>
      <c r="B16" s="8">
        <f t="shared" si="1"/>
        <v>1704.6</v>
      </c>
      <c r="C16" s="8">
        <v>1608.6</v>
      </c>
      <c r="D16" s="8">
        <f t="shared" si="2"/>
        <v>0</v>
      </c>
      <c r="E16" s="8">
        <v>0</v>
      </c>
      <c r="F16" s="8">
        <v>0</v>
      </c>
      <c r="G16" s="8"/>
      <c r="H16" s="8">
        <f t="shared" si="3"/>
        <v>96</v>
      </c>
      <c r="I16" s="8">
        <v>96</v>
      </c>
      <c r="J16" s="8">
        <v>0</v>
      </c>
      <c r="K16" s="10">
        <v>0</v>
      </c>
    </row>
    <row r="17" spans="1:11" ht="12" customHeight="1">
      <c r="A17" s="7" t="s">
        <v>9</v>
      </c>
      <c r="B17" s="8">
        <f t="shared" si="1"/>
        <v>43508.7</v>
      </c>
      <c r="C17" s="8">
        <v>33964.9</v>
      </c>
      <c r="D17" s="8">
        <f t="shared" si="2"/>
        <v>0</v>
      </c>
      <c r="E17" s="8">
        <v>0</v>
      </c>
      <c r="F17" s="8">
        <v>0</v>
      </c>
      <c r="G17" s="8"/>
      <c r="H17" s="8">
        <f t="shared" si="3"/>
        <v>9543.8</v>
      </c>
      <c r="I17" s="8">
        <v>9543.8</v>
      </c>
      <c r="J17" s="8">
        <v>0</v>
      </c>
      <c r="K17" s="8">
        <v>0</v>
      </c>
    </row>
    <row r="18" spans="1:11" ht="12" customHeight="1">
      <c r="A18" s="7" t="s">
        <v>10</v>
      </c>
      <c r="B18" s="8">
        <f t="shared" si="1"/>
        <v>2726.32</v>
      </c>
      <c r="C18" s="8">
        <v>2424.6</v>
      </c>
      <c r="D18" s="8">
        <f t="shared" si="2"/>
        <v>227.9</v>
      </c>
      <c r="E18" s="8">
        <v>227.9</v>
      </c>
      <c r="F18" s="8">
        <v>0</v>
      </c>
      <c r="G18" s="8"/>
      <c r="H18" s="8">
        <f t="shared" si="3"/>
        <v>73.82</v>
      </c>
      <c r="I18" s="8">
        <v>17</v>
      </c>
      <c r="J18" s="8">
        <v>56.82</v>
      </c>
      <c r="K18" s="8">
        <v>0</v>
      </c>
    </row>
    <row r="19" spans="1:11" ht="12" customHeight="1">
      <c r="A19" s="7" t="s">
        <v>11</v>
      </c>
      <c r="B19" s="8">
        <f t="shared" si="1"/>
        <v>1867.3000000000002</v>
      </c>
      <c r="C19" s="8">
        <v>1035.4</v>
      </c>
      <c r="D19" s="8">
        <f t="shared" si="2"/>
        <v>534.5</v>
      </c>
      <c r="E19" s="8">
        <v>362.7</v>
      </c>
      <c r="F19" s="8">
        <v>171.8</v>
      </c>
      <c r="G19" s="8"/>
      <c r="H19" s="8">
        <f t="shared" si="3"/>
        <v>297.4</v>
      </c>
      <c r="I19" s="8">
        <v>90.5</v>
      </c>
      <c r="J19" s="8">
        <v>206.9</v>
      </c>
      <c r="K19" s="8">
        <v>0</v>
      </c>
    </row>
    <row r="20" spans="1:11" ht="12" customHeight="1">
      <c r="A20" s="7" t="s">
        <v>12</v>
      </c>
      <c r="B20" s="8">
        <f t="shared" si="1"/>
        <v>2066</v>
      </c>
      <c r="C20" s="8">
        <v>1949.7</v>
      </c>
      <c r="D20" s="8">
        <f t="shared" si="2"/>
        <v>1.1</v>
      </c>
      <c r="E20" s="8">
        <v>0</v>
      </c>
      <c r="F20" s="8">
        <v>1.1</v>
      </c>
      <c r="G20" s="8"/>
      <c r="H20" s="8">
        <f t="shared" si="3"/>
        <v>115.2</v>
      </c>
      <c r="I20" s="8">
        <v>0</v>
      </c>
      <c r="J20" s="8">
        <v>115.2</v>
      </c>
      <c r="K20" s="8">
        <v>0</v>
      </c>
    </row>
    <row r="21" spans="1:11" ht="12" customHeight="1">
      <c r="A21" s="7" t="s">
        <v>13</v>
      </c>
      <c r="B21" s="8">
        <f t="shared" si="1"/>
        <v>2460.4</v>
      </c>
      <c r="C21" s="8">
        <v>2450</v>
      </c>
      <c r="D21" s="8">
        <f t="shared" si="2"/>
        <v>0</v>
      </c>
      <c r="E21" s="8">
        <v>0</v>
      </c>
      <c r="F21" s="8">
        <v>0</v>
      </c>
      <c r="G21" s="8"/>
      <c r="H21" s="8">
        <f t="shared" si="3"/>
        <v>10.4</v>
      </c>
      <c r="I21" s="8">
        <v>0</v>
      </c>
      <c r="J21" s="8">
        <v>10.4</v>
      </c>
      <c r="K21" s="8">
        <v>0</v>
      </c>
    </row>
    <row r="22" spans="1:11" ht="12" customHeight="1">
      <c r="A22" s="7" t="s">
        <v>14</v>
      </c>
      <c r="B22" s="8">
        <f>SUM(C22+D22+H22+K22)</f>
        <v>8657.74</v>
      </c>
      <c r="C22" s="8">
        <v>4293.6</v>
      </c>
      <c r="D22" s="8">
        <f t="shared" si="2"/>
        <v>2544.8399999999997</v>
      </c>
      <c r="E22" s="8">
        <v>123.24</v>
      </c>
      <c r="F22" s="8">
        <v>2421.6</v>
      </c>
      <c r="G22" s="8"/>
      <c r="H22" s="8">
        <f t="shared" si="3"/>
        <v>1819.3</v>
      </c>
      <c r="I22" s="8">
        <v>1819.3</v>
      </c>
      <c r="J22" s="8">
        <v>0</v>
      </c>
      <c r="K22" s="8">
        <v>0</v>
      </c>
    </row>
    <row r="23" spans="1:11" ht="12" customHeight="1">
      <c r="A23" s="7" t="s">
        <v>15</v>
      </c>
      <c r="B23" s="8">
        <f t="shared" si="1"/>
        <v>31607.22</v>
      </c>
      <c r="C23" s="8">
        <v>28621.9</v>
      </c>
      <c r="D23" s="8">
        <f t="shared" si="2"/>
        <v>1881.9199999999998</v>
      </c>
      <c r="E23" s="8">
        <v>25.6</v>
      </c>
      <c r="F23" s="8">
        <v>1856.32</v>
      </c>
      <c r="G23" s="8"/>
      <c r="H23" s="8">
        <f t="shared" si="3"/>
        <v>1103.4</v>
      </c>
      <c r="I23" s="8">
        <v>1099.9</v>
      </c>
      <c r="J23" s="8">
        <v>3.5</v>
      </c>
      <c r="K23" s="8">
        <v>0</v>
      </c>
    </row>
    <row r="24" spans="1:11" ht="12" customHeight="1">
      <c r="A24" s="7" t="s">
        <v>16</v>
      </c>
      <c r="B24" s="8">
        <f t="shared" si="1"/>
        <v>2740.14</v>
      </c>
      <c r="C24" s="8">
        <v>2738.9</v>
      </c>
      <c r="D24" s="8">
        <f t="shared" si="2"/>
        <v>0.14</v>
      </c>
      <c r="E24" s="8">
        <v>0.14</v>
      </c>
      <c r="F24" s="8">
        <v>0</v>
      </c>
      <c r="G24" s="8"/>
      <c r="H24" s="8">
        <f t="shared" si="3"/>
        <v>1.1</v>
      </c>
      <c r="I24" s="8">
        <v>0</v>
      </c>
      <c r="J24" s="8">
        <v>1.1</v>
      </c>
      <c r="K24" s="8">
        <v>0</v>
      </c>
    </row>
    <row r="25" spans="1:11" ht="12" customHeight="1">
      <c r="A25" s="7" t="s">
        <v>43</v>
      </c>
      <c r="B25" s="8">
        <f t="shared" si="1"/>
        <v>897.5</v>
      </c>
      <c r="C25" s="8">
        <v>732.3</v>
      </c>
      <c r="D25" s="8">
        <f t="shared" si="2"/>
        <v>132.5</v>
      </c>
      <c r="E25" s="8">
        <v>42.6</v>
      </c>
      <c r="F25" s="8">
        <v>89.9</v>
      </c>
      <c r="G25" s="8"/>
      <c r="H25" s="8">
        <f t="shared" si="3"/>
        <v>32.7</v>
      </c>
      <c r="I25" s="8">
        <v>25.2</v>
      </c>
      <c r="J25" s="8">
        <v>7.5</v>
      </c>
      <c r="K25" s="8">
        <v>0</v>
      </c>
    </row>
    <row r="26" spans="1:11" ht="12" customHeight="1">
      <c r="A26" s="7" t="s">
        <v>46</v>
      </c>
      <c r="B26" s="8">
        <f t="shared" si="1"/>
        <v>280.5</v>
      </c>
      <c r="C26" s="8">
        <v>117.5</v>
      </c>
      <c r="D26" s="8">
        <f t="shared" si="2"/>
        <v>160.3</v>
      </c>
      <c r="E26" s="8">
        <v>154.5</v>
      </c>
      <c r="F26" s="8">
        <v>5.8</v>
      </c>
      <c r="G26" s="8"/>
      <c r="H26" s="8">
        <f t="shared" si="3"/>
        <v>2.7</v>
      </c>
      <c r="I26" s="8">
        <v>2.7</v>
      </c>
      <c r="J26" s="8">
        <v>0</v>
      </c>
      <c r="K26" s="8">
        <v>0</v>
      </c>
    </row>
    <row r="27" spans="1:11" ht="12" customHeight="1">
      <c r="A27" s="7" t="s">
        <v>47</v>
      </c>
      <c r="B27" s="8">
        <f t="shared" si="1"/>
        <v>11665.5</v>
      </c>
      <c r="C27" s="8">
        <v>5998.1</v>
      </c>
      <c r="D27" s="8">
        <f t="shared" si="2"/>
        <v>1411.8</v>
      </c>
      <c r="E27" s="8">
        <v>0</v>
      </c>
      <c r="F27" s="8">
        <v>1411.8</v>
      </c>
      <c r="G27" s="8"/>
      <c r="H27" s="8">
        <f t="shared" si="3"/>
        <v>2135.3</v>
      </c>
      <c r="I27" s="8">
        <v>2132.5</v>
      </c>
      <c r="J27" s="8">
        <v>2.8</v>
      </c>
      <c r="K27" s="8">
        <v>2120.3</v>
      </c>
    </row>
    <row r="28" spans="1:11" ht="12" customHeight="1">
      <c r="A28" s="7" t="s">
        <v>17</v>
      </c>
      <c r="B28" s="8">
        <f t="shared" si="1"/>
        <v>514.6999999999999</v>
      </c>
      <c r="C28" s="8">
        <v>413.8</v>
      </c>
      <c r="D28" s="8">
        <f t="shared" si="2"/>
        <v>88.1</v>
      </c>
      <c r="E28" s="8">
        <v>0</v>
      </c>
      <c r="F28" s="8">
        <v>88.1</v>
      </c>
      <c r="G28" s="8"/>
      <c r="H28" s="8">
        <f t="shared" si="3"/>
        <v>12.8</v>
      </c>
      <c r="I28" s="8">
        <v>12.8</v>
      </c>
      <c r="J28" s="8">
        <v>0</v>
      </c>
      <c r="K28" s="8">
        <v>0</v>
      </c>
    </row>
    <row r="29" spans="1:11" ht="12" customHeight="1">
      <c r="A29" s="7" t="s">
        <v>48</v>
      </c>
      <c r="B29" s="8">
        <f t="shared" si="1"/>
        <v>3114.1</v>
      </c>
      <c r="C29" s="8">
        <v>0</v>
      </c>
      <c r="D29" s="8">
        <f t="shared" si="2"/>
        <v>811.6999999999999</v>
      </c>
      <c r="E29" s="8">
        <v>55.3</v>
      </c>
      <c r="F29" s="8">
        <v>756.4</v>
      </c>
      <c r="G29" s="8"/>
      <c r="H29" s="8">
        <f>SUM(I29+J29)</f>
        <v>2302.4</v>
      </c>
      <c r="I29" s="8">
        <v>2295.9</v>
      </c>
      <c r="J29" s="8">
        <v>6.5</v>
      </c>
      <c r="K29" s="8">
        <v>0</v>
      </c>
    </row>
    <row r="30" spans="1:11" ht="12" customHeight="1">
      <c r="A30" s="7" t="s">
        <v>28</v>
      </c>
      <c r="B30" s="8">
        <f t="shared" si="1"/>
        <v>1743.3999999999999</v>
      </c>
      <c r="C30" s="8">
        <v>1355</v>
      </c>
      <c r="D30" s="8">
        <f>SUM(E30+F30)</f>
        <v>373.8</v>
      </c>
      <c r="E30" s="8">
        <v>373.8</v>
      </c>
      <c r="F30" s="8">
        <v>0</v>
      </c>
      <c r="G30" s="8"/>
      <c r="H30" s="8">
        <f t="shared" si="3"/>
        <v>14.6</v>
      </c>
      <c r="I30" s="8">
        <v>14.6</v>
      </c>
      <c r="J30" s="8">
        <v>0</v>
      </c>
      <c r="K30" s="8">
        <v>0</v>
      </c>
    </row>
    <row r="31" spans="1:11" ht="12" customHeight="1">
      <c r="A31" s="7" t="s">
        <v>18</v>
      </c>
      <c r="B31" s="8">
        <f t="shared" si="1"/>
        <v>1926.92</v>
      </c>
      <c r="C31" s="8">
        <v>1257</v>
      </c>
      <c r="D31" s="8">
        <f t="shared" si="2"/>
        <v>593.52</v>
      </c>
      <c r="E31" s="8">
        <v>593.52</v>
      </c>
      <c r="F31" s="8">
        <v>0</v>
      </c>
      <c r="G31" s="8"/>
      <c r="H31" s="8">
        <f t="shared" si="3"/>
        <v>76.4</v>
      </c>
      <c r="I31" s="8">
        <v>76.4</v>
      </c>
      <c r="J31" s="8">
        <v>0</v>
      </c>
      <c r="K31" s="8">
        <v>0</v>
      </c>
    </row>
    <row r="32" spans="1:11" ht="12" customHeight="1">
      <c r="A32" s="7" t="s">
        <v>19</v>
      </c>
      <c r="B32" s="8">
        <f t="shared" si="1"/>
        <v>2168.8</v>
      </c>
      <c r="C32" s="8">
        <v>2122.8</v>
      </c>
      <c r="D32" s="8">
        <f t="shared" si="2"/>
        <v>13.5</v>
      </c>
      <c r="E32" s="8">
        <v>0</v>
      </c>
      <c r="F32" s="8">
        <v>13.5</v>
      </c>
      <c r="G32" s="8"/>
      <c r="H32" s="8">
        <f t="shared" si="3"/>
        <v>32.5</v>
      </c>
      <c r="I32" s="8">
        <v>31.3</v>
      </c>
      <c r="J32" s="8">
        <v>1.2</v>
      </c>
      <c r="K32" s="8">
        <v>0</v>
      </c>
    </row>
    <row r="33" spans="1:11" ht="12" customHeight="1">
      <c r="A33" s="7" t="s">
        <v>49</v>
      </c>
      <c r="B33" s="8">
        <f t="shared" si="1"/>
        <v>4190.52</v>
      </c>
      <c r="C33" s="8">
        <v>2356.6</v>
      </c>
      <c r="D33" s="8">
        <f t="shared" si="2"/>
        <v>582.9</v>
      </c>
      <c r="E33" s="8">
        <v>0</v>
      </c>
      <c r="F33" s="8">
        <v>582.9</v>
      </c>
      <c r="G33" s="8"/>
      <c r="H33" s="8">
        <f t="shared" si="3"/>
        <v>454.91999999999996</v>
      </c>
      <c r="I33" s="8">
        <v>426.4</v>
      </c>
      <c r="J33" s="8">
        <v>28.52</v>
      </c>
      <c r="K33" s="8">
        <v>796.1</v>
      </c>
    </row>
    <row r="34" spans="1:11" ht="12" customHeight="1">
      <c r="A34" s="7" t="s">
        <v>20</v>
      </c>
      <c r="B34" s="8">
        <f t="shared" si="1"/>
        <v>6163.1</v>
      </c>
      <c r="C34" s="8">
        <v>3711.6</v>
      </c>
      <c r="D34" s="8">
        <f t="shared" si="2"/>
        <v>981.0999999999999</v>
      </c>
      <c r="E34" s="8">
        <v>585.8</v>
      </c>
      <c r="F34" s="8">
        <v>395.3</v>
      </c>
      <c r="G34" s="8"/>
      <c r="H34" s="8">
        <f t="shared" si="3"/>
        <v>1470.4</v>
      </c>
      <c r="I34" s="8">
        <v>1448.2</v>
      </c>
      <c r="J34" s="8">
        <v>22.2</v>
      </c>
      <c r="K34" s="8">
        <v>0</v>
      </c>
    </row>
    <row r="35" spans="1:11" ht="12" customHeight="1">
      <c r="A35" s="9" t="s">
        <v>21</v>
      </c>
      <c r="B35" s="8">
        <f>SUM(C35+D35+H35+K35)</f>
        <v>672.9</v>
      </c>
      <c r="C35" s="8">
        <v>434.9</v>
      </c>
      <c r="D35" s="8">
        <f t="shared" si="2"/>
        <v>219.6</v>
      </c>
      <c r="E35" s="8">
        <v>0</v>
      </c>
      <c r="F35" s="8">
        <v>219.6</v>
      </c>
      <c r="G35" s="8"/>
      <c r="H35" s="8">
        <f t="shared" si="3"/>
        <v>18.4</v>
      </c>
      <c r="I35" s="8">
        <v>18.4</v>
      </c>
      <c r="J35" s="8">
        <v>0</v>
      </c>
      <c r="K35" s="8">
        <v>0</v>
      </c>
    </row>
    <row r="36" spans="1:11" ht="12" customHeight="1">
      <c r="A36" s="7" t="s">
        <v>22</v>
      </c>
      <c r="B36" s="8">
        <f t="shared" si="1"/>
        <v>980.3199999999999</v>
      </c>
      <c r="C36" s="8">
        <v>606.2</v>
      </c>
      <c r="D36" s="8">
        <f t="shared" si="2"/>
        <v>327.32</v>
      </c>
      <c r="E36" s="8">
        <v>325.9</v>
      </c>
      <c r="F36" s="8">
        <v>1.42</v>
      </c>
      <c r="G36" s="8"/>
      <c r="H36" s="8">
        <f t="shared" si="3"/>
        <v>46.8</v>
      </c>
      <c r="I36" s="8">
        <v>46.8</v>
      </c>
      <c r="J36" s="8">
        <v>0</v>
      </c>
      <c r="K36" s="8">
        <v>0</v>
      </c>
    </row>
    <row r="37" spans="1:11" ht="12" customHeight="1">
      <c r="A37" s="7" t="s">
        <v>23</v>
      </c>
      <c r="B37" s="8">
        <f t="shared" si="1"/>
        <v>83.3</v>
      </c>
      <c r="C37" s="8">
        <v>83.3</v>
      </c>
      <c r="D37" s="8">
        <f t="shared" si="2"/>
        <v>0</v>
      </c>
      <c r="E37" s="8">
        <v>0</v>
      </c>
      <c r="F37" s="8">
        <v>0</v>
      </c>
      <c r="G37" s="8"/>
      <c r="H37" s="8">
        <f t="shared" si="3"/>
        <v>0</v>
      </c>
      <c r="I37" s="8">
        <v>0</v>
      </c>
      <c r="J37" s="8">
        <v>0</v>
      </c>
      <c r="K37" s="8">
        <f>I37-H37</f>
        <v>0</v>
      </c>
    </row>
    <row r="38" spans="1:11" ht="12" customHeight="1">
      <c r="A38" s="7" t="s">
        <v>24</v>
      </c>
      <c r="B38" s="8">
        <f t="shared" si="1"/>
        <v>3435.05</v>
      </c>
      <c r="C38" s="8">
        <v>3327.3</v>
      </c>
      <c r="D38" s="8">
        <f t="shared" si="2"/>
        <v>95.1</v>
      </c>
      <c r="E38" s="8">
        <v>0</v>
      </c>
      <c r="F38" s="8">
        <v>95.1</v>
      </c>
      <c r="G38" s="8"/>
      <c r="H38" s="8">
        <f t="shared" si="3"/>
        <v>12.65</v>
      </c>
      <c r="I38" s="8">
        <v>12.65</v>
      </c>
      <c r="J38" s="8">
        <v>0</v>
      </c>
      <c r="K38" s="8">
        <v>0</v>
      </c>
    </row>
    <row r="39" spans="1:11" ht="12" customHeight="1">
      <c r="A39" s="7" t="s">
        <v>50</v>
      </c>
      <c r="B39" s="8">
        <f t="shared" si="1"/>
        <v>553.5</v>
      </c>
      <c r="C39" s="8">
        <v>518.5</v>
      </c>
      <c r="D39" s="8">
        <f t="shared" si="2"/>
        <v>4.8</v>
      </c>
      <c r="E39" s="8">
        <v>4.8</v>
      </c>
      <c r="F39" s="8">
        <v>0</v>
      </c>
      <c r="G39" s="8"/>
      <c r="H39" s="8">
        <f t="shared" si="3"/>
        <v>30.2</v>
      </c>
      <c r="I39" s="8">
        <v>28</v>
      </c>
      <c r="J39" s="8">
        <v>2.2</v>
      </c>
      <c r="K39" s="8">
        <v>0</v>
      </c>
    </row>
    <row r="40" spans="1:11" ht="12" customHeight="1">
      <c r="A40" s="7" t="s">
        <v>25</v>
      </c>
      <c r="B40" s="8">
        <f t="shared" si="1"/>
        <v>266.745</v>
      </c>
      <c r="C40" s="8">
        <v>197.4</v>
      </c>
      <c r="D40" s="8">
        <f t="shared" si="2"/>
        <v>69.3</v>
      </c>
      <c r="E40" s="8">
        <v>69.3</v>
      </c>
      <c r="F40" s="8">
        <v>0</v>
      </c>
      <c r="G40" s="8"/>
      <c r="H40" s="8">
        <f t="shared" si="3"/>
        <v>0.045</v>
      </c>
      <c r="I40" s="8">
        <v>0</v>
      </c>
      <c r="J40" s="8">
        <v>0.045</v>
      </c>
      <c r="K40" s="8">
        <v>0</v>
      </c>
    </row>
    <row r="41" spans="1:11" ht="3" customHeight="1" thickBo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30" customHeight="1">
      <c r="A42" s="26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9.5" customHeight="1">
      <c r="A43" s="27" t="s">
        <v>45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9.5" customHeight="1">
      <c r="A44" s="27" t="s">
        <v>51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0.5" customHeight="1">
      <c r="A45" s="28" t="s">
        <v>52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0.5" customHeight="1">
      <c r="A46" s="27" t="s">
        <v>53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0.5" customHeight="1">
      <c r="A47" s="27" t="s">
        <v>54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ht="10.5" customHeight="1">
      <c r="A48" s="29" t="s">
        <v>27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0.5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0.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/>
    <row r="72" ht="12.75"/>
  </sheetData>
  <sheetProtection/>
  <mergeCells count="15">
    <mergeCell ref="A42:K42"/>
    <mergeCell ref="A43:K43"/>
    <mergeCell ref="A44:K44"/>
    <mergeCell ref="A49:K49"/>
    <mergeCell ref="A45:K45"/>
    <mergeCell ref="A46:K46"/>
    <mergeCell ref="A47:K47"/>
    <mergeCell ref="A48:K48"/>
    <mergeCell ref="D4:F4"/>
    <mergeCell ref="H4:J4"/>
    <mergeCell ref="B4:B5"/>
    <mergeCell ref="A1:K1"/>
    <mergeCell ref="A2:K2"/>
    <mergeCell ref="A3:K3"/>
    <mergeCell ref="A4:A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2006-06-09T19:23:07Z</cp:lastPrinted>
  <dcterms:created xsi:type="dcterms:W3CDTF">2003-08-22T22:18:18Z</dcterms:created>
  <dcterms:modified xsi:type="dcterms:W3CDTF">2023-01-23T23:13:17Z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