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REGISTRADA'!$A$1:$O$52</definedName>
    <definedName name="DEUDA_PUBLICA_DE_ENTIDADES_FEDERATIVAS_Y_MUNICIPIOS_POR_TIPO_DE_DEUDOR">'NO REGISTRADA'!$A$1:$O$52</definedName>
    <definedName name="mensual">'NO REGISTRADA'!$A$1:$O$52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<sst xmlns="http://schemas.openxmlformats.org/spreadsheetml/2006/main" count="63" uniqueCount="59">
  <si>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</si>
  <si>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</si>
  <si>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</si>
  <si>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</si>
  <si>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</si>
  <si>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</si>
  <si>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</si>
  <si>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</si>
  <si>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</si>
  <si>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</si>
  <si>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</si>
  <si>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</si>
  <si>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</si>
  <si>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</si>
  <si>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</si>
  <si>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</si>
  <si>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</si>
  <si>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</si>
  <si>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</si>
  <si>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</si>
  <si>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</si>
  <si>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</si>
  <si>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</si>
  <si>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</si>
  <si>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</si>
  <si>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</si>
  <si>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</si>
  <si>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</si>
  <si>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DEUDA PUBLICA DE ENTIDADES FEDERATIVAS Y MUNICIPIOS POR TIPO DE DEUDOR</t>
  </si>
  <si>
    <t>Total</t>
  </si>
  <si>
    <t>Avalados</t>
  </si>
  <si>
    <t>Sin Aval</t>
  </si>
  <si>
    <t>Deuda Municipal</t>
  </si>
  <si>
    <t>Organismos</t>
  </si>
  <si>
    <t>No</t>
  </si>
  <si>
    <t>Estado</t>
  </si>
  <si>
    <t xml:space="preserve">Gobierno del </t>
  </si>
  <si>
    <t>Estatales</t>
  </si>
  <si>
    <t>Municipales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</si>
  <si>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</si>
  <si>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</si>
  <si>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</si>
  <si>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r>
      <t xml:space="preserve">Saldos al 30 de junio de 2006 </t>
    </r>
    <r>
      <rPr>
        <b/>
        <vertAlign val="superscript"/>
        <sz val="10"/>
        <rFont val="Arial"/>
        <family val="2"/>
      </rPr>
      <t>1_/</t>
    </r>
  </si>
  <si>
    <t xml:space="preserve">1_/ Cifras al mes de junio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</si>
  <si>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Emisiones Bursátiles</t>
  </si>
  <si>
    <t>Municipios</t>
  </si>
  <si>
    <t>7_/ Los saldos de los organismos estatales incluyen 25.1 millones de pesos estimados por FONHAPO.</t>
  </si>
  <si>
    <t>2_/ La deuda no registrada ya se encuentra incorporada en el total, pero se separa para efectos informativos.</t>
  </si>
  <si>
    <t>4_/ El total de la deuda no registrada incluye dos certificados bursátiles garantizados con ingresos fideicomitidos, y la adquisición de un pasivo en pesos subordinado a los remanentes del ISN provenientes del Fideicomiso JP Morgan, fideicomitidos por Bancentro.</t>
  </si>
  <si>
    <t>5_/ La deuda de organismos municipales incluye 2.4 millones de pesos de Sistemas Operadores sin el aval del Estado. La deuda no registrada es de corto plazo y pertenece al municipio de Quecholac.</t>
  </si>
  <si>
    <r>
      <t>Sinaloa</t>
    </r>
    <r>
      <rPr>
        <vertAlign val="superscript"/>
        <sz val="8"/>
        <rFont val="Arial"/>
        <family val="2"/>
      </rPr>
      <t xml:space="preserve"> 6_/</t>
    </r>
  </si>
  <si>
    <t>6_/ La deuda no registrada se refiere al Fideicomiso de la autopista "Benito Juárez Culiacán - Las Brisas".</t>
  </si>
  <si>
    <r>
      <t>Yucatán</t>
    </r>
    <r>
      <rPr>
        <vertAlign val="superscript"/>
        <sz val="8"/>
        <rFont val="Arial"/>
        <family val="2"/>
      </rPr>
      <t xml:space="preserve"> 7_/</t>
    </r>
  </si>
  <si>
    <r>
      <t xml:space="preserve">Registrada </t>
    </r>
    <r>
      <rPr>
        <b/>
        <vertAlign val="superscript"/>
        <sz val="8"/>
        <rFont val="Arial"/>
        <family val="2"/>
      </rPr>
      <t>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</si>
  <si>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</si>
  <si>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</si>
  <si>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Puebla </t>
    </r>
    <r>
      <rPr>
        <vertAlign val="superscript"/>
        <sz val="8"/>
        <rFont val="Arial"/>
        <family val="2"/>
      </rPr>
      <t>5_/</t>
    </r>
  </si>
  <si>
    <t xml:space="preserve">3_/ El gobierno del Estado de Chihuahua tiene una emisión bursátil por 1,170.5 millones de pesos, y cuatro emisiones en bonos carreteros por 4,250 millones de pesos, garantizados con fuente de pago propia, diferente de las participaciones federales. </t>
  </si>
  <si>
    <t>Entidad Federativa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</si>
</sst>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19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Border="1" applyAlignment="1">
      <alignment horizontal="justify" wrapText="1"/>
    </xf>
    <xf numFmtId="172" fontId="3" fillId="0" borderId="0" xfId="49" applyFont="1" applyFill="1" applyBorder="1" applyAlignment="1">
      <alignment/>
    </xf>
    <xf numFmtId="192" fontId="8" fillId="0" borderId="0" xfId="0" applyNumberFormat="1" applyFont="1" applyFill="1" applyBorder="1" applyAlignment="1" applyProtection="1">
      <alignment horizontal="right"/>
      <protection/>
    </xf>
    <xf numFmtId="192" fontId="3" fillId="0" borderId="0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4" fillId="0" borderId="0" xfId="0" applyFont="1" applyFill="1" applyAlignment="1" quotePrefix="1">
      <alignment horizontal="justify" wrapText="1"/>
    </xf>
    <xf numFmtId="0" fontId="4" fillId="0" borderId="13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5.7109375" style="0" customWidth="1"/>
    <col min="2" max="6" width="10.7109375" style="0" customWidth="1"/>
    <col min="7" max="7" width="0.85546875" style="0" customWidth="1"/>
    <col min="8" max="10" width="10.7109375" style="0" customWidth="1"/>
    <col min="11" max="11" width="0.85546875" style="0" customWidth="1"/>
    <col min="12" max="12" width="10.7109375" style="0" customWidth="1"/>
    <col min="13" max="14" width="9.7109375" style="0" customWidth="1"/>
    <col min="15" max="15" width="12.7109375" style="0" customWidth="1"/>
    <col min="16" max="16384" width="0" style="0" hidden="1" customWidth="1"/>
  </cols>
  <sheetData>
    <row r="1" spans="1:15" ht="18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8" customHeight="1" thickBo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customHeight="1">
      <c r="A4" s="27" t="s">
        <v>58</v>
      </c>
      <c r="B4" s="24" t="s">
        <v>29</v>
      </c>
      <c r="C4" s="12" t="s">
        <v>36</v>
      </c>
      <c r="D4" s="23" t="s">
        <v>32</v>
      </c>
      <c r="E4" s="23"/>
      <c r="F4" s="23"/>
      <c r="G4" s="12"/>
      <c r="H4" s="23" t="s">
        <v>33</v>
      </c>
      <c r="I4" s="23"/>
      <c r="J4" s="23"/>
      <c r="K4" s="12"/>
      <c r="L4" s="23" t="s">
        <v>44</v>
      </c>
      <c r="M4" s="23"/>
      <c r="N4" s="23"/>
      <c r="O4" s="12" t="s">
        <v>34</v>
      </c>
    </row>
    <row r="5" spans="1:15" ht="15" customHeight="1" thickBot="1">
      <c r="A5" s="28"/>
      <c r="B5" s="25"/>
      <c r="C5" s="13" t="s">
        <v>35</v>
      </c>
      <c r="D5" s="14" t="s">
        <v>29</v>
      </c>
      <c r="E5" s="15" t="s">
        <v>30</v>
      </c>
      <c r="F5" s="15" t="s">
        <v>31</v>
      </c>
      <c r="G5" s="16"/>
      <c r="H5" s="15" t="s">
        <v>29</v>
      </c>
      <c r="I5" s="14" t="s">
        <v>37</v>
      </c>
      <c r="J5" s="14" t="s">
        <v>38</v>
      </c>
      <c r="K5" s="13"/>
      <c r="L5" s="13" t="s">
        <v>29</v>
      </c>
      <c r="M5" s="13" t="s">
        <v>37</v>
      </c>
      <c r="N5" s="13" t="s">
        <v>45</v>
      </c>
      <c r="O5" s="17" t="s">
        <v>53</v>
      </c>
    </row>
    <row r="6" spans="1:15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0"/>
      <c r="L6" s="20"/>
      <c r="M6" s="20"/>
      <c r="N6" s="20"/>
      <c r="O6" s="11"/>
    </row>
    <row r="7" spans="1:15" ht="12" customHeight="1">
      <c r="A7" s="4" t="s">
        <v>25</v>
      </c>
      <c r="B7" s="5">
        <f>SUM(B9:B40)</f>
        <v>149981.97499999998</v>
      </c>
      <c r="C7" s="5">
        <f>SUM(C9:C40)</f>
        <v>106156.06</v>
      </c>
      <c r="D7" s="5">
        <f>SUM(E7+F7)</f>
        <v>13505.033</v>
      </c>
      <c r="E7" s="5">
        <f aca="true" t="shared" si="0" ref="E7:O7">SUM(E9:E40)</f>
        <v>3412.0150000000003</v>
      </c>
      <c r="F7" s="5">
        <f t="shared" si="0"/>
        <v>10093.018</v>
      </c>
      <c r="G7" s="5"/>
      <c r="H7" s="5">
        <f>SUM(I7+J7)</f>
        <v>23200.523999999998</v>
      </c>
      <c r="I7" s="5">
        <f t="shared" si="0"/>
        <v>22388.368</v>
      </c>
      <c r="J7" s="5">
        <f t="shared" si="0"/>
        <v>812.1560000000001</v>
      </c>
      <c r="K7" s="5"/>
      <c r="L7" s="5">
        <f>SUM(M7+N7)</f>
        <v>14541.015</v>
      </c>
      <c r="M7" s="5">
        <f t="shared" si="0"/>
        <v>14194.955</v>
      </c>
      <c r="N7" s="5">
        <f t="shared" si="0"/>
        <v>346.05999999999995</v>
      </c>
      <c r="O7" s="5">
        <f t="shared" si="0"/>
        <v>7120.358</v>
      </c>
    </row>
    <row r="8" spans="1:15" ht="3" customHeight="1">
      <c r="A8" s="6"/>
      <c r="B8" s="5"/>
      <c r="C8" s="5"/>
      <c r="D8" s="5"/>
      <c r="E8" s="5"/>
      <c r="F8" s="5"/>
      <c r="G8" s="5"/>
      <c r="H8" s="5"/>
      <c r="I8" s="5"/>
      <c r="J8" s="5"/>
      <c r="K8" s="21"/>
      <c r="L8" s="21"/>
      <c r="M8" s="21"/>
      <c r="N8" s="21"/>
      <c r="O8" s="10"/>
    </row>
    <row r="9" spans="1:15" ht="12" customHeight="1">
      <c r="A9" s="7" t="s">
        <v>1</v>
      </c>
      <c r="B9" s="8">
        <f>SUM(C9+D9+H9+O9)</f>
        <v>1023.9950000000001</v>
      </c>
      <c r="C9" s="8">
        <v>748.951</v>
      </c>
      <c r="D9" s="8">
        <f>SUM(E9+F9)</f>
        <v>226.7</v>
      </c>
      <c r="E9" s="8">
        <v>0</v>
      </c>
      <c r="F9" s="8">
        <v>226.7</v>
      </c>
      <c r="G9" s="8"/>
      <c r="H9" s="8">
        <f>SUM(I9+J9)</f>
        <v>48.344</v>
      </c>
      <c r="I9" s="8">
        <v>48.344</v>
      </c>
      <c r="J9" s="8">
        <v>0</v>
      </c>
      <c r="K9" s="8"/>
      <c r="L9" s="8">
        <f>SUM(M9+N9)</f>
        <v>140</v>
      </c>
      <c r="M9" s="8">
        <v>0</v>
      </c>
      <c r="N9" s="8">
        <v>140</v>
      </c>
      <c r="O9" s="8">
        <v>0</v>
      </c>
    </row>
    <row r="10" spans="1:15" ht="12" customHeight="1">
      <c r="A10" s="9" t="s">
        <v>2</v>
      </c>
      <c r="B10" s="8">
        <f aca="true" t="shared" si="1" ref="B10:B40">SUM(C10+D10+H10+O10)</f>
        <v>4450.075000000001</v>
      </c>
      <c r="C10" s="8">
        <v>1203.876</v>
      </c>
      <c r="D10" s="8">
        <f aca="true" t="shared" si="2" ref="D10:D40">SUM(E10+F10)</f>
        <v>945.74</v>
      </c>
      <c r="E10" s="8">
        <v>79.44</v>
      </c>
      <c r="F10" s="8">
        <v>866.3</v>
      </c>
      <c r="G10" s="8"/>
      <c r="H10" s="8">
        <f aca="true" t="shared" si="3" ref="H10:H40">SUM(I10+J10)</f>
        <v>2300.4590000000003</v>
      </c>
      <c r="I10" s="8">
        <v>2251.26</v>
      </c>
      <c r="J10" s="8">
        <v>49.199</v>
      </c>
      <c r="K10" s="8"/>
      <c r="L10" s="8">
        <f aca="true" t="shared" si="4" ref="L10:L40">SUM(M10+N10)</f>
        <v>0</v>
      </c>
      <c r="M10" s="22">
        <v>0</v>
      </c>
      <c r="N10" s="22">
        <v>0</v>
      </c>
      <c r="O10" s="10">
        <v>0</v>
      </c>
    </row>
    <row r="11" spans="1:15" ht="12" customHeight="1">
      <c r="A11" s="9" t="s">
        <v>3</v>
      </c>
      <c r="B11" s="8">
        <f t="shared" si="1"/>
        <v>581.417</v>
      </c>
      <c r="C11" s="8">
        <v>441.749</v>
      </c>
      <c r="D11" s="8">
        <f t="shared" si="2"/>
        <v>67.01</v>
      </c>
      <c r="E11" s="8">
        <v>67.01</v>
      </c>
      <c r="F11" s="8">
        <v>0</v>
      </c>
      <c r="G11" s="8"/>
      <c r="H11" s="8">
        <f t="shared" si="3"/>
        <v>72.658</v>
      </c>
      <c r="I11" s="8">
        <v>50.88</v>
      </c>
      <c r="J11" s="8">
        <v>21.778</v>
      </c>
      <c r="K11" s="8"/>
      <c r="L11" s="8">
        <f t="shared" si="4"/>
        <v>0</v>
      </c>
      <c r="M11" s="8">
        <v>0</v>
      </c>
      <c r="N11" s="8">
        <v>0</v>
      </c>
      <c r="O11" s="8">
        <v>0</v>
      </c>
    </row>
    <row r="12" spans="1:15" ht="12" customHeight="1">
      <c r="A12" s="7" t="s">
        <v>4</v>
      </c>
      <c r="B12" s="8">
        <f t="shared" si="1"/>
        <v>14.712</v>
      </c>
      <c r="C12" s="8">
        <v>0</v>
      </c>
      <c r="D12" s="8">
        <f t="shared" si="2"/>
        <v>14.712</v>
      </c>
      <c r="E12" s="8">
        <v>0.03</v>
      </c>
      <c r="F12" s="8">
        <v>14.682</v>
      </c>
      <c r="G12" s="8"/>
      <c r="H12" s="8">
        <f t="shared" si="3"/>
        <v>0</v>
      </c>
      <c r="I12" s="8">
        <v>0</v>
      </c>
      <c r="J12" s="8">
        <v>0</v>
      </c>
      <c r="K12" s="8"/>
      <c r="L12" s="8">
        <f t="shared" si="4"/>
        <v>0</v>
      </c>
      <c r="M12" s="22">
        <v>0</v>
      </c>
      <c r="N12" s="22">
        <v>0</v>
      </c>
      <c r="O12" s="10">
        <v>0</v>
      </c>
    </row>
    <row r="13" spans="1:15" ht="12" customHeight="1">
      <c r="A13" s="7" t="s">
        <v>5</v>
      </c>
      <c r="B13" s="8">
        <f t="shared" si="1"/>
        <v>387.355</v>
      </c>
      <c r="C13" s="8">
        <v>0</v>
      </c>
      <c r="D13" s="8">
        <f t="shared" si="2"/>
        <v>172.824</v>
      </c>
      <c r="E13" s="8">
        <v>172.824</v>
      </c>
      <c r="F13" s="8">
        <v>0</v>
      </c>
      <c r="G13" s="8"/>
      <c r="H13" s="8">
        <f t="shared" si="3"/>
        <v>214.531</v>
      </c>
      <c r="I13" s="8">
        <v>204.136</v>
      </c>
      <c r="J13" s="8">
        <v>10.395</v>
      </c>
      <c r="K13" s="8"/>
      <c r="L13" s="8">
        <f t="shared" si="4"/>
        <v>0</v>
      </c>
      <c r="M13" s="8">
        <v>0</v>
      </c>
      <c r="N13" s="8">
        <v>0</v>
      </c>
      <c r="O13" s="8">
        <v>0</v>
      </c>
    </row>
    <row r="14" spans="1:15" ht="12" customHeight="1">
      <c r="A14" s="7" t="s">
        <v>6</v>
      </c>
      <c r="B14" s="8">
        <f t="shared" si="1"/>
        <v>586.558</v>
      </c>
      <c r="C14" s="8">
        <v>355.279</v>
      </c>
      <c r="D14" s="8">
        <f t="shared" si="2"/>
        <v>58.972</v>
      </c>
      <c r="E14" s="8">
        <v>58.972</v>
      </c>
      <c r="F14" s="8">
        <v>0</v>
      </c>
      <c r="G14" s="8"/>
      <c r="H14" s="8">
        <f t="shared" si="3"/>
        <v>172.307</v>
      </c>
      <c r="I14" s="8">
        <v>163</v>
      </c>
      <c r="J14" s="8">
        <v>9.307</v>
      </c>
      <c r="K14" s="8"/>
      <c r="L14" s="8">
        <f t="shared" si="4"/>
        <v>0</v>
      </c>
      <c r="M14" s="22">
        <v>0</v>
      </c>
      <c r="N14" s="22">
        <v>0</v>
      </c>
      <c r="O14" s="10">
        <v>0</v>
      </c>
    </row>
    <row r="15" spans="1:15" ht="12" customHeight="1">
      <c r="A15" s="7" t="s">
        <v>7</v>
      </c>
      <c r="B15" s="8">
        <f t="shared" si="1"/>
        <v>1533.3880000000001</v>
      </c>
      <c r="C15" s="8">
        <v>822.581</v>
      </c>
      <c r="D15" s="8">
        <f t="shared" si="2"/>
        <v>436.387</v>
      </c>
      <c r="E15" s="8">
        <v>0</v>
      </c>
      <c r="F15" s="8">
        <v>436.387</v>
      </c>
      <c r="G15" s="8"/>
      <c r="H15" s="8">
        <f t="shared" si="3"/>
        <v>274.42</v>
      </c>
      <c r="I15" s="8">
        <v>0</v>
      </c>
      <c r="J15" s="8">
        <v>274.42</v>
      </c>
      <c r="K15" s="8"/>
      <c r="L15" s="8">
        <f t="shared" si="4"/>
        <v>0</v>
      </c>
      <c r="M15" s="8">
        <v>0</v>
      </c>
      <c r="N15" s="8">
        <v>0</v>
      </c>
      <c r="O15" s="8">
        <v>0</v>
      </c>
    </row>
    <row r="16" spans="1:15" ht="12" customHeight="1">
      <c r="A16" s="7" t="s">
        <v>54</v>
      </c>
      <c r="B16" s="8">
        <f t="shared" si="1"/>
        <v>6076.5869999999995</v>
      </c>
      <c r="C16" s="8">
        <v>1737.2</v>
      </c>
      <c r="D16" s="8">
        <f t="shared" si="2"/>
        <v>0.03</v>
      </c>
      <c r="E16" s="8">
        <v>0.03</v>
      </c>
      <c r="F16" s="8">
        <v>0</v>
      </c>
      <c r="G16" s="8"/>
      <c r="H16" s="8">
        <f t="shared" si="3"/>
        <v>89.357</v>
      </c>
      <c r="I16" s="8">
        <v>89.357</v>
      </c>
      <c r="J16" s="8">
        <v>0</v>
      </c>
      <c r="K16" s="8"/>
      <c r="L16" s="8">
        <f t="shared" si="4"/>
        <v>5420.52</v>
      </c>
      <c r="M16" s="22">
        <v>5420.52</v>
      </c>
      <c r="N16" s="22">
        <v>0</v>
      </c>
      <c r="O16" s="10">
        <v>4250</v>
      </c>
    </row>
    <row r="17" spans="1:15" ht="12" customHeight="1">
      <c r="A17" s="7" t="s">
        <v>8</v>
      </c>
      <c r="B17" s="8">
        <f t="shared" si="1"/>
        <v>43334.401</v>
      </c>
      <c r="C17" s="8">
        <v>33079.7</v>
      </c>
      <c r="D17" s="8">
        <f t="shared" si="2"/>
        <v>0</v>
      </c>
      <c r="E17" s="8">
        <v>0</v>
      </c>
      <c r="F17" s="8">
        <v>0</v>
      </c>
      <c r="G17" s="8"/>
      <c r="H17" s="8">
        <f t="shared" si="3"/>
        <v>10254.701</v>
      </c>
      <c r="I17" s="8">
        <v>10254.701</v>
      </c>
      <c r="J17" s="8">
        <v>0</v>
      </c>
      <c r="K17" s="8"/>
      <c r="L17" s="8">
        <f t="shared" si="4"/>
        <v>4824.1</v>
      </c>
      <c r="M17" s="8">
        <v>4824.1</v>
      </c>
      <c r="N17" s="8">
        <v>0</v>
      </c>
      <c r="O17" s="8">
        <v>0</v>
      </c>
    </row>
    <row r="18" spans="1:15" ht="12" customHeight="1">
      <c r="A18" s="7" t="s">
        <v>9</v>
      </c>
      <c r="B18" s="8">
        <f t="shared" si="1"/>
        <v>2719.531</v>
      </c>
      <c r="C18" s="8">
        <v>2415.068</v>
      </c>
      <c r="D18" s="8">
        <f t="shared" si="2"/>
        <v>231.975</v>
      </c>
      <c r="E18" s="8">
        <v>231.975</v>
      </c>
      <c r="F18" s="8">
        <v>0</v>
      </c>
      <c r="G18" s="8"/>
      <c r="H18" s="8">
        <f t="shared" si="3"/>
        <v>72.488</v>
      </c>
      <c r="I18" s="8">
        <v>16.339</v>
      </c>
      <c r="J18" s="8">
        <v>56.149</v>
      </c>
      <c r="K18" s="8"/>
      <c r="L18" s="8">
        <f t="shared" si="4"/>
        <v>0</v>
      </c>
      <c r="M18" s="8">
        <v>0</v>
      </c>
      <c r="N18" s="8">
        <v>0</v>
      </c>
      <c r="O18" s="8">
        <v>0</v>
      </c>
    </row>
    <row r="19" spans="1:15" ht="12" customHeight="1">
      <c r="A19" s="7" t="s">
        <v>10</v>
      </c>
      <c r="B19" s="8">
        <f t="shared" si="1"/>
        <v>2077.938</v>
      </c>
      <c r="C19" s="8">
        <v>1286.906</v>
      </c>
      <c r="D19" s="8">
        <f t="shared" si="2"/>
        <v>513.994</v>
      </c>
      <c r="E19" s="8">
        <v>353.894</v>
      </c>
      <c r="F19" s="8">
        <v>160.1</v>
      </c>
      <c r="G19" s="8"/>
      <c r="H19" s="8">
        <f t="shared" si="3"/>
        <v>277.038</v>
      </c>
      <c r="I19" s="8">
        <v>79.668</v>
      </c>
      <c r="J19" s="8">
        <v>197.37</v>
      </c>
      <c r="K19" s="8"/>
      <c r="L19" s="8">
        <f t="shared" si="4"/>
        <v>0</v>
      </c>
      <c r="M19" s="8">
        <v>0</v>
      </c>
      <c r="N19" s="8">
        <v>0</v>
      </c>
      <c r="O19" s="8">
        <v>0</v>
      </c>
    </row>
    <row r="20" spans="1:15" ht="12" customHeight="1">
      <c r="A20" s="7" t="s">
        <v>11</v>
      </c>
      <c r="B20" s="8">
        <f t="shared" si="1"/>
        <v>2064.0950000000003</v>
      </c>
      <c r="C20" s="8">
        <v>1949.727</v>
      </c>
      <c r="D20" s="8">
        <f t="shared" si="2"/>
        <v>0.882</v>
      </c>
      <c r="E20" s="8">
        <v>0</v>
      </c>
      <c r="F20" s="8">
        <v>0.882</v>
      </c>
      <c r="G20" s="8"/>
      <c r="H20" s="8">
        <f t="shared" si="3"/>
        <v>113.486</v>
      </c>
      <c r="I20" s="8">
        <v>0</v>
      </c>
      <c r="J20" s="8">
        <v>113.486</v>
      </c>
      <c r="K20" s="8"/>
      <c r="L20" s="8">
        <f t="shared" si="4"/>
        <v>0</v>
      </c>
      <c r="M20" s="8">
        <v>0</v>
      </c>
      <c r="N20" s="8">
        <v>0</v>
      </c>
      <c r="O20" s="8">
        <v>0</v>
      </c>
    </row>
    <row r="21" spans="1:15" ht="12" customHeight="1">
      <c r="A21" s="7" t="s">
        <v>12</v>
      </c>
      <c r="B21" s="8">
        <f t="shared" si="1"/>
        <v>2460.058</v>
      </c>
      <c r="C21" s="8">
        <v>2450</v>
      </c>
      <c r="D21" s="8">
        <f t="shared" si="2"/>
        <v>0.034</v>
      </c>
      <c r="E21" s="8">
        <v>0.034</v>
      </c>
      <c r="F21" s="8">
        <v>0</v>
      </c>
      <c r="G21" s="8"/>
      <c r="H21" s="8">
        <f t="shared" si="3"/>
        <v>10.024</v>
      </c>
      <c r="I21" s="8">
        <v>0</v>
      </c>
      <c r="J21" s="8">
        <v>10.024</v>
      </c>
      <c r="K21" s="8"/>
      <c r="L21" s="8">
        <f t="shared" si="4"/>
        <v>1200</v>
      </c>
      <c r="M21" s="8">
        <v>1200</v>
      </c>
      <c r="N21" s="8">
        <v>0</v>
      </c>
      <c r="O21" s="8">
        <v>0</v>
      </c>
    </row>
    <row r="22" spans="1:15" ht="12" customHeight="1">
      <c r="A22" s="7" t="s">
        <v>13</v>
      </c>
      <c r="B22" s="8">
        <f t="shared" si="1"/>
        <v>8712.067000000001</v>
      </c>
      <c r="C22" s="8">
        <v>4232.616</v>
      </c>
      <c r="D22" s="8">
        <f t="shared" si="2"/>
        <v>2697.8610000000003</v>
      </c>
      <c r="E22" s="8">
        <v>136.291</v>
      </c>
      <c r="F22" s="8">
        <v>2561.57</v>
      </c>
      <c r="G22" s="8"/>
      <c r="H22" s="8">
        <f t="shared" si="3"/>
        <v>1781.59</v>
      </c>
      <c r="I22" s="8">
        <v>1781.59</v>
      </c>
      <c r="J22" s="8">
        <v>0</v>
      </c>
      <c r="K22" s="8"/>
      <c r="L22" s="8">
        <f t="shared" si="4"/>
        <v>34.33</v>
      </c>
      <c r="M22" s="8">
        <v>0</v>
      </c>
      <c r="N22" s="8">
        <v>34.33</v>
      </c>
      <c r="O22" s="8">
        <v>0</v>
      </c>
    </row>
    <row r="23" spans="1:15" ht="12" customHeight="1">
      <c r="A23" s="7" t="s">
        <v>14</v>
      </c>
      <c r="B23" s="8">
        <f t="shared" si="1"/>
        <v>31828.826</v>
      </c>
      <c r="C23" s="8">
        <v>28735.105</v>
      </c>
      <c r="D23" s="8">
        <f t="shared" si="2"/>
        <v>1990.559</v>
      </c>
      <c r="E23" s="8">
        <v>1.656</v>
      </c>
      <c r="F23" s="8">
        <v>1988.903</v>
      </c>
      <c r="G23" s="8"/>
      <c r="H23" s="8">
        <f t="shared" si="3"/>
        <v>1103.162</v>
      </c>
      <c r="I23" s="8">
        <v>1099.948</v>
      </c>
      <c r="J23" s="8">
        <v>3.214</v>
      </c>
      <c r="K23" s="8"/>
      <c r="L23" s="8">
        <f t="shared" si="4"/>
        <v>0</v>
      </c>
      <c r="M23" s="8">
        <v>0</v>
      </c>
      <c r="N23" s="8">
        <v>0</v>
      </c>
      <c r="O23" s="8">
        <v>0</v>
      </c>
    </row>
    <row r="24" spans="1:15" ht="12" customHeight="1">
      <c r="A24" s="7" t="s">
        <v>15</v>
      </c>
      <c r="B24" s="8">
        <f t="shared" si="1"/>
        <v>2691.909</v>
      </c>
      <c r="C24" s="8">
        <v>2690.786</v>
      </c>
      <c r="D24" s="8">
        <f t="shared" si="2"/>
        <v>0.059</v>
      </c>
      <c r="E24" s="8">
        <v>0.059</v>
      </c>
      <c r="F24" s="8">
        <v>0</v>
      </c>
      <c r="G24" s="8"/>
      <c r="H24" s="8">
        <f t="shared" si="3"/>
        <v>1.064</v>
      </c>
      <c r="I24" s="8">
        <v>0</v>
      </c>
      <c r="J24" s="8">
        <v>1.064</v>
      </c>
      <c r="K24" s="8"/>
      <c r="L24" s="8">
        <f t="shared" si="4"/>
        <v>0</v>
      </c>
      <c r="M24" s="8">
        <v>0</v>
      </c>
      <c r="N24" s="8">
        <v>0</v>
      </c>
      <c r="O24" s="8">
        <v>0</v>
      </c>
    </row>
    <row r="25" spans="1:15" ht="12" customHeight="1">
      <c r="A25" s="7" t="s">
        <v>40</v>
      </c>
      <c r="B25" s="8">
        <f t="shared" si="1"/>
        <v>872.9580000000001</v>
      </c>
      <c r="C25" s="8">
        <v>677.501</v>
      </c>
      <c r="D25" s="8">
        <f t="shared" si="2"/>
        <v>163.36200000000002</v>
      </c>
      <c r="E25" s="8">
        <v>94.138</v>
      </c>
      <c r="F25" s="8">
        <v>69.224</v>
      </c>
      <c r="G25" s="8"/>
      <c r="H25" s="8">
        <f t="shared" si="3"/>
        <v>32.095</v>
      </c>
      <c r="I25" s="8">
        <v>25.001</v>
      </c>
      <c r="J25" s="8">
        <v>7.094</v>
      </c>
      <c r="K25" s="8"/>
      <c r="L25" s="8">
        <f t="shared" si="4"/>
        <v>120</v>
      </c>
      <c r="M25" s="8">
        <v>120</v>
      </c>
      <c r="N25" s="8">
        <v>0</v>
      </c>
      <c r="O25" s="8">
        <v>0</v>
      </c>
    </row>
    <row r="26" spans="1:15" ht="12" customHeight="1">
      <c r="A26" s="7" t="s">
        <v>41</v>
      </c>
      <c r="B26" s="8">
        <f t="shared" si="1"/>
        <v>223.124</v>
      </c>
      <c r="C26" s="8">
        <v>69.491</v>
      </c>
      <c r="D26" s="8">
        <f t="shared" si="2"/>
        <v>151.642</v>
      </c>
      <c r="E26" s="8">
        <v>146.495</v>
      </c>
      <c r="F26" s="8">
        <v>5.147</v>
      </c>
      <c r="G26" s="8"/>
      <c r="H26" s="8">
        <f t="shared" si="3"/>
        <v>1.991</v>
      </c>
      <c r="I26" s="8">
        <v>1.991</v>
      </c>
      <c r="J26" s="8">
        <v>0</v>
      </c>
      <c r="K26" s="8"/>
      <c r="L26" s="8">
        <f t="shared" si="4"/>
        <v>0</v>
      </c>
      <c r="M26" s="8">
        <v>0</v>
      </c>
      <c r="N26" s="8">
        <v>0</v>
      </c>
      <c r="O26" s="8">
        <v>0</v>
      </c>
    </row>
    <row r="27" spans="1:15" ht="12" customHeight="1">
      <c r="A27" s="7" t="s">
        <v>55</v>
      </c>
      <c r="B27" s="8">
        <f t="shared" si="1"/>
        <v>11529.913</v>
      </c>
      <c r="C27" s="8">
        <v>5976.4</v>
      </c>
      <c r="D27" s="8">
        <f t="shared" si="2"/>
        <v>1522.05</v>
      </c>
      <c r="E27" s="8">
        <v>0</v>
      </c>
      <c r="F27" s="8">
        <v>1522.05</v>
      </c>
      <c r="G27" s="8"/>
      <c r="H27" s="8">
        <f t="shared" si="3"/>
        <v>1960.284</v>
      </c>
      <c r="I27" s="8">
        <v>1958.077</v>
      </c>
      <c r="J27" s="8">
        <v>2.207</v>
      </c>
      <c r="K27" s="8"/>
      <c r="L27" s="8">
        <f t="shared" si="4"/>
        <v>1894.165</v>
      </c>
      <c r="M27" s="8">
        <v>1722.435</v>
      </c>
      <c r="N27" s="8">
        <v>171.73</v>
      </c>
      <c r="O27" s="8">
        <v>2071.179</v>
      </c>
    </row>
    <row r="28" spans="1:15" ht="12" customHeight="1">
      <c r="A28" s="7" t="s">
        <v>16</v>
      </c>
      <c r="B28" s="8">
        <f t="shared" si="1"/>
        <v>1528.7440000000001</v>
      </c>
      <c r="C28" s="8">
        <v>1402.614</v>
      </c>
      <c r="D28" s="8">
        <f t="shared" si="2"/>
        <v>113.295</v>
      </c>
      <c r="E28" s="8">
        <v>0</v>
      </c>
      <c r="F28" s="8">
        <v>113.295</v>
      </c>
      <c r="G28" s="8"/>
      <c r="H28" s="8">
        <f t="shared" si="3"/>
        <v>12.835</v>
      </c>
      <c r="I28" s="8">
        <v>12.835</v>
      </c>
      <c r="J28" s="8">
        <v>0</v>
      </c>
      <c r="K28" s="8"/>
      <c r="L28" s="8">
        <f t="shared" si="4"/>
        <v>0</v>
      </c>
      <c r="M28" s="8">
        <v>0</v>
      </c>
      <c r="N28" s="8">
        <v>0</v>
      </c>
      <c r="O28" s="8">
        <v>0</v>
      </c>
    </row>
    <row r="29" spans="1:15" ht="12" customHeight="1">
      <c r="A29" s="7" t="s">
        <v>56</v>
      </c>
      <c r="B29" s="8">
        <f t="shared" si="1"/>
        <v>3212.249</v>
      </c>
      <c r="C29" s="8">
        <v>0</v>
      </c>
      <c r="D29" s="8">
        <f t="shared" si="2"/>
        <v>922.707</v>
      </c>
      <c r="E29" s="8">
        <v>76.772</v>
      </c>
      <c r="F29" s="8">
        <v>845.935</v>
      </c>
      <c r="G29" s="8"/>
      <c r="H29" s="8">
        <f>SUM(I29+J29)</f>
        <v>2286.456</v>
      </c>
      <c r="I29" s="8">
        <v>2280.583</v>
      </c>
      <c r="J29" s="8">
        <v>5.873</v>
      </c>
      <c r="K29" s="8"/>
      <c r="L29" s="8">
        <f t="shared" si="4"/>
        <v>0</v>
      </c>
      <c r="M29" s="8">
        <v>0</v>
      </c>
      <c r="N29" s="8">
        <v>0</v>
      </c>
      <c r="O29" s="8">
        <v>3.086</v>
      </c>
    </row>
    <row r="30" spans="1:15" ht="12" customHeight="1">
      <c r="A30" s="7" t="s">
        <v>27</v>
      </c>
      <c r="B30" s="8">
        <f t="shared" si="1"/>
        <v>1817.744</v>
      </c>
      <c r="C30" s="8">
        <v>1350.1</v>
      </c>
      <c r="D30" s="8">
        <f>SUM(E30+F30)</f>
        <v>454.479</v>
      </c>
      <c r="E30" s="8">
        <v>454.479</v>
      </c>
      <c r="F30" s="8">
        <v>0</v>
      </c>
      <c r="G30" s="8"/>
      <c r="H30" s="8">
        <f t="shared" si="3"/>
        <v>13.165</v>
      </c>
      <c r="I30" s="8">
        <v>13.165</v>
      </c>
      <c r="J30" s="8">
        <v>0</v>
      </c>
      <c r="K30" s="8"/>
      <c r="L30" s="8">
        <f t="shared" si="4"/>
        <v>0</v>
      </c>
      <c r="M30" s="8">
        <v>0</v>
      </c>
      <c r="N30" s="8">
        <v>0</v>
      </c>
      <c r="O30" s="8">
        <v>0</v>
      </c>
    </row>
    <row r="31" spans="1:15" ht="12" customHeight="1">
      <c r="A31" s="7" t="s">
        <v>17</v>
      </c>
      <c r="B31" s="8">
        <f t="shared" si="1"/>
        <v>1918.903</v>
      </c>
      <c r="C31" s="8">
        <v>1257</v>
      </c>
      <c r="D31" s="8">
        <f t="shared" si="2"/>
        <v>587.134</v>
      </c>
      <c r="E31" s="8">
        <v>587.134</v>
      </c>
      <c r="F31" s="8">
        <v>0</v>
      </c>
      <c r="G31" s="8"/>
      <c r="H31" s="8">
        <f t="shared" si="3"/>
        <v>74.769</v>
      </c>
      <c r="I31" s="8">
        <v>74.769</v>
      </c>
      <c r="J31" s="8">
        <v>0</v>
      </c>
      <c r="K31" s="8"/>
      <c r="L31" s="8">
        <f t="shared" si="4"/>
        <v>0</v>
      </c>
      <c r="M31" s="8">
        <v>0</v>
      </c>
      <c r="N31" s="8">
        <v>0</v>
      </c>
      <c r="O31" s="8">
        <v>0</v>
      </c>
    </row>
    <row r="32" spans="1:15" ht="12" customHeight="1">
      <c r="A32" s="7" t="s">
        <v>18</v>
      </c>
      <c r="B32" s="8">
        <f t="shared" si="1"/>
        <v>2160.1609999999996</v>
      </c>
      <c r="C32" s="8">
        <v>2119.278</v>
      </c>
      <c r="D32" s="8">
        <f t="shared" si="2"/>
        <v>10.562</v>
      </c>
      <c r="E32" s="8">
        <v>0</v>
      </c>
      <c r="F32" s="8">
        <v>10.562</v>
      </c>
      <c r="G32" s="8"/>
      <c r="H32" s="8">
        <f t="shared" si="3"/>
        <v>30.320999999999998</v>
      </c>
      <c r="I32" s="8">
        <v>29.243</v>
      </c>
      <c r="J32" s="8">
        <v>1.078</v>
      </c>
      <c r="K32" s="8"/>
      <c r="L32" s="8">
        <f t="shared" si="4"/>
        <v>0</v>
      </c>
      <c r="M32" s="8">
        <v>0</v>
      </c>
      <c r="N32" s="8">
        <v>0</v>
      </c>
      <c r="O32" s="8">
        <v>0</v>
      </c>
    </row>
    <row r="33" spans="1:15" ht="12" customHeight="1">
      <c r="A33" s="7" t="s">
        <v>50</v>
      </c>
      <c r="B33" s="8">
        <f t="shared" si="1"/>
        <v>4183.7119999999995</v>
      </c>
      <c r="C33" s="8">
        <v>2350.6</v>
      </c>
      <c r="D33" s="8">
        <f t="shared" si="2"/>
        <v>591.511</v>
      </c>
      <c r="E33" s="8">
        <v>0.011</v>
      </c>
      <c r="F33" s="8">
        <v>591.5</v>
      </c>
      <c r="G33" s="8"/>
      <c r="H33" s="8">
        <f t="shared" si="3"/>
        <v>445.508</v>
      </c>
      <c r="I33" s="8">
        <v>419.352</v>
      </c>
      <c r="J33" s="8">
        <v>26.156</v>
      </c>
      <c r="K33" s="8"/>
      <c r="L33" s="8">
        <f t="shared" si="4"/>
        <v>907.9</v>
      </c>
      <c r="M33" s="8">
        <v>907.9</v>
      </c>
      <c r="N33" s="8">
        <v>0</v>
      </c>
      <c r="O33" s="8">
        <v>796.093</v>
      </c>
    </row>
    <row r="34" spans="1:15" ht="12" customHeight="1">
      <c r="A34" s="7" t="s">
        <v>19</v>
      </c>
      <c r="B34" s="8">
        <f t="shared" si="1"/>
        <v>6347.976000000001</v>
      </c>
      <c r="C34" s="8">
        <v>3913.068</v>
      </c>
      <c r="D34" s="8">
        <f t="shared" si="2"/>
        <v>975.576</v>
      </c>
      <c r="E34" s="8">
        <v>577.409</v>
      </c>
      <c r="F34" s="8">
        <v>398.167</v>
      </c>
      <c r="G34" s="8"/>
      <c r="H34" s="8">
        <f t="shared" si="3"/>
        <v>1459.3319999999999</v>
      </c>
      <c r="I34" s="8">
        <v>1438.081</v>
      </c>
      <c r="J34" s="8">
        <v>21.251</v>
      </c>
      <c r="K34" s="8"/>
      <c r="L34" s="8">
        <f t="shared" si="4"/>
        <v>0</v>
      </c>
      <c r="M34" s="8">
        <v>0</v>
      </c>
      <c r="N34" s="8">
        <v>0</v>
      </c>
      <c r="O34" s="8">
        <v>0</v>
      </c>
    </row>
    <row r="35" spans="1:15" ht="12" customHeight="1">
      <c r="A35" s="9" t="s">
        <v>20</v>
      </c>
      <c r="B35" s="8">
        <f t="shared" si="1"/>
        <v>586.965</v>
      </c>
      <c r="C35" s="8">
        <v>426.276</v>
      </c>
      <c r="D35" s="8">
        <f t="shared" si="2"/>
        <v>143.275</v>
      </c>
      <c r="E35" s="8">
        <v>0</v>
      </c>
      <c r="F35" s="8">
        <v>143.275</v>
      </c>
      <c r="G35" s="8"/>
      <c r="H35" s="8">
        <f t="shared" si="3"/>
        <v>17.414</v>
      </c>
      <c r="I35" s="8">
        <v>17.414</v>
      </c>
      <c r="J35" s="8">
        <v>0</v>
      </c>
      <c r="K35" s="8"/>
      <c r="L35" s="8">
        <f t="shared" si="4"/>
        <v>0</v>
      </c>
      <c r="M35" s="8">
        <v>0</v>
      </c>
      <c r="N35" s="8">
        <v>0</v>
      </c>
      <c r="O35" s="8">
        <v>0</v>
      </c>
    </row>
    <row r="36" spans="1:15" ht="12" customHeight="1">
      <c r="A36" s="7" t="s">
        <v>21</v>
      </c>
      <c r="B36" s="8">
        <f t="shared" si="1"/>
        <v>891.9759999999999</v>
      </c>
      <c r="C36" s="8">
        <v>541.148</v>
      </c>
      <c r="D36" s="8">
        <f t="shared" si="2"/>
        <v>306.72999999999996</v>
      </c>
      <c r="E36" s="8">
        <v>305.491</v>
      </c>
      <c r="F36" s="8">
        <v>1.239</v>
      </c>
      <c r="G36" s="8"/>
      <c r="H36" s="8">
        <f t="shared" si="3"/>
        <v>44.098</v>
      </c>
      <c r="I36" s="8">
        <v>44.098</v>
      </c>
      <c r="J36" s="8">
        <v>0</v>
      </c>
      <c r="K36" s="8"/>
      <c r="L36" s="8">
        <f t="shared" si="4"/>
        <v>0</v>
      </c>
      <c r="M36" s="8">
        <v>0</v>
      </c>
      <c r="N36" s="8">
        <v>0</v>
      </c>
      <c r="O36" s="8">
        <v>0</v>
      </c>
    </row>
    <row r="37" spans="1:15" ht="12" customHeight="1">
      <c r="A37" s="7" t="s">
        <v>22</v>
      </c>
      <c r="B37" s="8">
        <f t="shared" si="1"/>
        <v>33.333</v>
      </c>
      <c r="C37" s="8">
        <v>33.333</v>
      </c>
      <c r="D37" s="8">
        <f t="shared" si="2"/>
        <v>0</v>
      </c>
      <c r="E37" s="8">
        <v>0</v>
      </c>
      <c r="F37" s="8">
        <v>0</v>
      </c>
      <c r="G37" s="8"/>
      <c r="H37" s="8">
        <f t="shared" si="3"/>
        <v>0</v>
      </c>
      <c r="I37" s="8">
        <v>0</v>
      </c>
      <c r="J37" s="8">
        <v>0</v>
      </c>
      <c r="K37" s="8"/>
      <c r="L37" s="8">
        <f t="shared" si="4"/>
        <v>0</v>
      </c>
      <c r="M37" s="8">
        <v>0</v>
      </c>
      <c r="N37" s="8">
        <v>0</v>
      </c>
      <c r="O37" s="8">
        <f>I37-H37</f>
        <v>0</v>
      </c>
    </row>
    <row r="38" spans="1:15" ht="12" customHeight="1">
      <c r="A38" s="7" t="s">
        <v>23</v>
      </c>
      <c r="B38" s="8">
        <f t="shared" si="1"/>
        <v>3394.093</v>
      </c>
      <c r="C38" s="8">
        <v>3248.845</v>
      </c>
      <c r="D38" s="8">
        <f t="shared" si="2"/>
        <v>137.1</v>
      </c>
      <c r="E38" s="8">
        <v>0</v>
      </c>
      <c r="F38" s="8">
        <v>137.1</v>
      </c>
      <c r="G38" s="8"/>
      <c r="H38" s="8">
        <f t="shared" si="3"/>
        <v>8.148</v>
      </c>
      <c r="I38" s="8">
        <v>8.148</v>
      </c>
      <c r="J38" s="8">
        <v>0</v>
      </c>
      <c r="K38" s="8"/>
      <c r="L38" s="8">
        <f t="shared" si="4"/>
        <v>0</v>
      </c>
      <c r="M38" s="8">
        <v>0</v>
      </c>
      <c r="N38" s="8">
        <v>0</v>
      </c>
      <c r="O38" s="8">
        <v>0</v>
      </c>
    </row>
    <row r="39" spans="1:15" ht="12" customHeight="1">
      <c r="A39" s="7" t="s">
        <v>52</v>
      </c>
      <c r="B39" s="8">
        <f t="shared" si="1"/>
        <v>498.87199999999996</v>
      </c>
      <c r="C39" s="8">
        <v>465.722</v>
      </c>
      <c r="D39" s="8">
        <f t="shared" si="2"/>
        <v>4.686</v>
      </c>
      <c r="E39" s="8">
        <v>4.686</v>
      </c>
      <c r="F39" s="8">
        <v>0</v>
      </c>
      <c r="G39" s="8"/>
      <c r="H39" s="8">
        <f t="shared" si="3"/>
        <v>28.464000000000002</v>
      </c>
      <c r="I39" s="8">
        <v>26.388</v>
      </c>
      <c r="J39" s="8">
        <v>2.076</v>
      </c>
      <c r="K39" s="8"/>
      <c r="L39" s="8">
        <f t="shared" si="4"/>
        <v>0</v>
      </c>
      <c r="M39" s="8">
        <v>0</v>
      </c>
      <c r="N39" s="8">
        <v>0</v>
      </c>
      <c r="O39" s="8">
        <v>0</v>
      </c>
    </row>
    <row r="40" spans="1:15" ht="12" customHeight="1">
      <c r="A40" s="7" t="s">
        <v>24</v>
      </c>
      <c r="B40" s="8">
        <f t="shared" si="1"/>
        <v>238.33999999999997</v>
      </c>
      <c r="C40" s="8">
        <v>175.14</v>
      </c>
      <c r="D40" s="8">
        <f t="shared" si="2"/>
        <v>63.185</v>
      </c>
      <c r="E40" s="8">
        <v>63.185</v>
      </c>
      <c r="F40" s="8">
        <v>0</v>
      </c>
      <c r="G40" s="8"/>
      <c r="H40" s="8">
        <f t="shared" si="3"/>
        <v>0.015</v>
      </c>
      <c r="I40" s="8">
        <v>0</v>
      </c>
      <c r="J40" s="8">
        <v>0.015</v>
      </c>
      <c r="K40" s="8"/>
      <c r="L40" s="8">
        <f t="shared" si="4"/>
        <v>0</v>
      </c>
      <c r="M40" s="8">
        <v>0</v>
      </c>
      <c r="N40" s="8">
        <v>0</v>
      </c>
      <c r="O40" s="8">
        <v>0</v>
      </c>
    </row>
    <row r="41" spans="1:15" ht="3" customHeight="1" thickBo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1.75" customHeight="1">
      <c r="A42" s="32" t="s">
        <v>39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9.5" customHeight="1">
      <c r="A43" s="31" t="s">
        <v>43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0.5" customHeight="1">
      <c r="A44" s="29" t="s">
        <v>47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0.5" customHeight="1">
      <c r="A45" s="29" t="s">
        <v>57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ht="19.5" customHeight="1">
      <c r="A46" s="29" t="s">
        <v>48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9.75" customHeight="1">
      <c r="A47" s="29" t="s">
        <v>49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0.5" customHeight="1">
      <c r="A48" s="31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0.5" customHeight="1">
      <c r="A49" s="29" t="s">
        <v>46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0.5" customHeight="1">
      <c r="A50" s="30" t="s">
        <v>26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0.5" customHeight="1">
      <c r="A51" s="3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0.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/>
    <row r="74" ht="12.75"/>
    <row r="75" ht="12.75"/>
    <row r="76" ht="12.75"/>
  </sheetData>
  <sheetProtection/>
  <mergeCells count="18">
    <mergeCell ref="A44:O44"/>
    <mergeCell ref="A45:O45"/>
    <mergeCell ref="A42:O42"/>
    <mergeCell ref="A43:O43"/>
    <mergeCell ref="A46:O46"/>
    <mergeCell ref="A51:O51"/>
    <mergeCell ref="A47:O47"/>
    <mergeCell ref="A48:O48"/>
    <mergeCell ref="A50:O50"/>
    <mergeCell ref="A49:O49"/>
    <mergeCell ref="D4:F4"/>
    <mergeCell ref="H4:J4"/>
    <mergeCell ref="B4:B5"/>
    <mergeCell ref="A1:O1"/>
    <mergeCell ref="A2:O2"/>
    <mergeCell ref="A3:O3"/>
    <mergeCell ref="A4:A5"/>
    <mergeCell ref="L4:N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2006-08-30T00:27:22Z</cp:lastPrinted>
  <dcterms:created xsi:type="dcterms:W3CDTF">2003-08-22T22:18:18Z</dcterms:created>
  <dcterms:modified xsi:type="dcterms:W3CDTF">2023-01-23T23:17:28Z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