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REGISTRADA'!$A$1:$P$52</definedName>
    <definedName name="DEUDA_PUBLICA_DE_ENTIDADES_FEDERATIVAS_Y_MUNICIPIOS_POR_TIPO_DE_DEUDOR">'NO REGISTRADA'!$A$1:$P$52</definedName>
    <definedName name="mensual">'NO REGISTRADA'!$A$1:$P$52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<sst xmlns="http://schemas.openxmlformats.org/spreadsheetml/2006/main" count="65" uniqueCount="61">
  <si>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</si>
  <si>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</si>
  <si>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</si>
  <si>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</si>
  <si>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</si>
  <si>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</si>
  <si>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</si>
  <si>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</si>
  <si>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</si>
  <si>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</si>
  <si>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</si>
  <si>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</si>
  <si>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</si>
  <si>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</si>
  <si>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</si>
  <si>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</si>
  <si>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</si>
  <si>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</si>
  <si>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</si>
  <si>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</si>
  <si>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</si>
  <si>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</si>
  <si>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</si>
  <si>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</si>
  <si>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</si>
  <si>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</si>
  <si>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</si>
  <si>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</si>
  <si>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</si>
  <si>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</si>
  <si>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</si>
  <si>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</si>
  <si>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</si>
  <si>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</si>
  <si>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</si>
  <si>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Estado</t>
  </si>
  <si>
    <t xml:space="preserve">Gobierno del </t>
  </si>
  <si>
    <t>Estatales</t>
  </si>
  <si>
    <t>Municipales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</si>
  <si>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</si>
  <si>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</si>
  <si>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</si>
  <si>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</si>
  <si>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Municipios</t>
  </si>
  <si>
    <t>2_/ La deuda no registrada ya se encuentra incorporada en el total, pero se separa para efectos informativos.</t>
  </si>
  <si>
    <r>
      <t xml:space="preserve">Registrada </t>
    </r>
    <r>
      <rPr>
        <b/>
        <vertAlign val="superscript"/>
        <sz val="8"/>
        <rFont val="Arial"/>
        <family val="2"/>
      </rPr>
      <t>2_/</t>
    </r>
  </si>
  <si>
    <t>Entidad Federativa</t>
  </si>
  <si>
    <t>Adeudos de Org.</t>
  </si>
  <si>
    <r>
      <t xml:space="preserve">Saldos al 30 de Septiembre de 2006 </t>
    </r>
    <r>
      <rPr>
        <b/>
        <vertAlign val="superscript"/>
        <sz val="10"/>
        <rFont val="Arial"/>
        <family val="2"/>
      </rPr>
      <t>1_/</t>
    </r>
  </si>
  <si>
    <t xml:space="preserve">1_/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</si>
  <si>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 xml:space="preserve">Yucatán </t>
  </si>
  <si>
    <r>
      <t xml:space="preserve">sin resp. del Edo. </t>
    </r>
    <r>
      <rPr>
        <b/>
        <vertAlign val="superscript"/>
        <sz val="9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</si>
  <si>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</si>
  <si>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</si>
  <si>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Puebla </t>
    </r>
    <r>
      <rPr>
        <vertAlign val="superscript"/>
        <sz val="8"/>
        <rFont val="Arial"/>
        <family val="2"/>
      </rPr>
      <t>6_/</t>
    </r>
  </si>
  <si>
    <r>
      <t>Sinaloa</t>
    </r>
    <r>
      <rPr>
        <vertAlign val="superscript"/>
        <sz val="8"/>
        <rFont val="Arial"/>
        <family val="2"/>
      </rPr>
      <t xml:space="preserve"> 7_/</t>
    </r>
  </si>
  <si>
    <t>6_/ La deuda de organismos municipales incluye 2.1 millones de pesos de Sistemas Operadores sin el aval del Estado. La deuda no registrada es de corto plazo y pertenece al municipio de Quecholac.</t>
  </si>
  <si>
    <t>7_/ La deuda no registrada se refiere al Fideicomiso de la autopista "Benito Juárez Culiacán - Las Brisas".</t>
  </si>
  <si>
    <t>3_/ Los adeudos de organismos sin responsabilidad del Estado están garantizados con fuente de pago propia, diferente de las participaciones federales.</t>
  </si>
  <si>
    <t xml:space="preserve">4_/ El saldo de la deuda del Gobierno del Estado de Chihuahua incluye cinco emisiones bursátiles en bonos carreteros. </t>
  </si>
  <si>
    <t>5_/ El total de la deuda no registrada incluye dos certificados bursátiles garantizados con ingresos fideicomitidos, y la adquisición de un pasivo en pesos subordinado a los remanentes del ISN provenientes del Fideicomiso JP Morgan, fideicomitidos por Bancentro. El saldo total incluye además una emisión del Instituto de Control Vehicular y otra emisión de la Red Estatal de Autopistas sin responsabilidad del Estado.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</si>
</sst>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172" fontId="3" fillId="0" borderId="0" xfId="49" applyFont="1" applyFill="1" applyBorder="1" applyAlignment="1">
      <alignment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0" width="10.7109375" style="0" customWidth="1"/>
    <col min="11" max="11" width="0.85546875" style="0" customWidth="1"/>
    <col min="12" max="12" width="10.7109375" style="0" customWidth="1"/>
    <col min="13" max="14" width="9.7109375" style="0" customWidth="1"/>
    <col min="15" max="15" width="12.7109375" style="0" customWidth="1"/>
    <col min="16" max="16" width="16.7109375" style="0" customWidth="1"/>
    <col min="17" max="16384" width="0" style="0" hidden="1" customWidth="1"/>
  </cols>
  <sheetData>
    <row r="1" spans="1:16" ht="18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 thickBo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33" t="s">
        <v>46</v>
      </c>
      <c r="B4" s="30" t="s">
        <v>29</v>
      </c>
      <c r="C4" s="12" t="s">
        <v>36</v>
      </c>
      <c r="D4" s="29" t="s">
        <v>32</v>
      </c>
      <c r="E4" s="29"/>
      <c r="F4" s="29"/>
      <c r="G4" s="12"/>
      <c r="H4" s="29" t="s">
        <v>33</v>
      </c>
      <c r="I4" s="29"/>
      <c r="J4" s="29"/>
      <c r="K4" s="12"/>
      <c r="L4" s="29" t="s">
        <v>42</v>
      </c>
      <c r="M4" s="29"/>
      <c r="N4" s="29"/>
      <c r="O4" s="12" t="s">
        <v>34</v>
      </c>
      <c r="P4" s="12" t="s">
        <v>47</v>
      </c>
    </row>
    <row r="5" spans="1:16" ht="15" customHeight="1" thickBot="1">
      <c r="A5" s="34"/>
      <c r="B5" s="31"/>
      <c r="C5" s="13" t="s">
        <v>35</v>
      </c>
      <c r="D5" s="14" t="s">
        <v>29</v>
      </c>
      <c r="E5" s="15" t="s">
        <v>30</v>
      </c>
      <c r="F5" s="15" t="s">
        <v>31</v>
      </c>
      <c r="G5" s="16"/>
      <c r="H5" s="15" t="s">
        <v>29</v>
      </c>
      <c r="I5" s="14" t="s">
        <v>37</v>
      </c>
      <c r="J5" s="14" t="s">
        <v>38</v>
      </c>
      <c r="K5" s="13"/>
      <c r="L5" s="13" t="s">
        <v>29</v>
      </c>
      <c r="M5" s="13" t="s">
        <v>37</v>
      </c>
      <c r="N5" s="13" t="s">
        <v>43</v>
      </c>
      <c r="O5" s="17" t="s">
        <v>45</v>
      </c>
      <c r="P5" s="17" t="s">
        <v>51</v>
      </c>
    </row>
    <row r="6" spans="1:16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0"/>
      <c r="L6" s="20"/>
      <c r="M6" s="20"/>
      <c r="N6" s="20"/>
      <c r="O6" s="11"/>
      <c r="P6" s="11"/>
    </row>
    <row r="7" spans="1:16" ht="12" customHeight="1">
      <c r="A7" s="4" t="s">
        <v>25</v>
      </c>
      <c r="B7" s="5">
        <f>SUM(B9:B40)</f>
        <v>155313.951</v>
      </c>
      <c r="C7" s="5">
        <f>SUM(C9:C40)</f>
        <v>104546.527</v>
      </c>
      <c r="D7" s="5">
        <f>SUM(E7+F7)</f>
        <v>13914.751</v>
      </c>
      <c r="E7" s="5">
        <f aca="true" t="shared" si="0" ref="E7:P7">SUM(E9:E40)</f>
        <v>3317.1209999999996</v>
      </c>
      <c r="F7" s="5">
        <f t="shared" si="0"/>
        <v>10597.630000000001</v>
      </c>
      <c r="G7" s="5"/>
      <c r="H7" s="5">
        <f>SUM(I7+J7)</f>
        <v>23358.981</v>
      </c>
      <c r="I7" s="5">
        <f t="shared" si="0"/>
        <v>22497.98</v>
      </c>
      <c r="J7" s="5">
        <f t="shared" si="0"/>
        <v>861.0010000000002</v>
      </c>
      <c r="K7" s="5"/>
      <c r="L7" s="5">
        <f>SUM(M7+N7)</f>
        <v>8423.439999999999</v>
      </c>
      <c r="M7" s="5">
        <f t="shared" si="0"/>
        <v>8103.099999999999</v>
      </c>
      <c r="N7" s="5">
        <f t="shared" si="0"/>
        <v>320.34000000000003</v>
      </c>
      <c r="O7" s="5">
        <f>SUM(O9:O40)</f>
        <v>2813.843</v>
      </c>
      <c r="P7" s="5">
        <f t="shared" si="0"/>
        <v>10679.849</v>
      </c>
    </row>
    <row r="8" spans="1:16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21"/>
      <c r="L8" s="21"/>
      <c r="M8" s="21"/>
      <c r="N8" s="21"/>
      <c r="O8" s="10"/>
      <c r="P8" s="10"/>
    </row>
    <row r="9" spans="1:16" ht="12" customHeight="1">
      <c r="A9" s="7" t="s">
        <v>1</v>
      </c>
      <c r="B9" s="8">
        <f aca="true" t="shared" si="1" ref="B9:B15">SUM(C9+D9+H9+O9)</f>
        <v>988.4</v>
      </c>
      <c r="C9" s="8">
        <v>726</v>
      </c>
      <c r="D9" s="8">
        <f>SUM(E9+F9)</f>
        <v>216.05</v>
      </c>
      <c r="E9" s="8">
        <v>0</v>
      </c>
      <c r="F9" s="8">
        <v>216.05</v>
      </c>
      <c r="G9" s="8"/>
      <c r="H9" s="8">
        <f>SUM(I9+J9)</f>
        <v>46.35</v>
      </c>
      <c r="I9" s="8">
        <v>46.35</v>
      </c>
      <c r="J9" s="8">
        <v>0</v>
      </c>
      <c r="K9" s="8"/>
      <c r="L9" s="8">
        <f>SUM(M9+N9)</f>
        <v>130</v>
      </c>
      <c r="M9" s="8">
        <v>0</v>
      </c>
      <c r="N9" s="8">
        <v>130</v>
      </c>
      <c r="O9" s="8">
        <v>0</v>
      </c>
      <c r="P9" s="8">
        <v>0</v>
      </c>
    </row>
    <row r="10" spans="1:16" ht="12" customHeight="1">
      <c r="A10" s="9" t="s">
        <v>2</v>
      </c>
      <c r="B10" s="8">
        <f t="shared" si="1"/>
        <v>4498.77</v>
      </c>
      <c r="C10" s="8">
        <v>1211.5</v>
      </c>
      <c r="D10" s="8">
        <f aca="true" t="shared" si="2" ref="D10:D40">SUM(E10+F10)</f>
        <v>981.87</v>
      </c>
      <c r="E10" s="8">
        <v>77.67</v>
      </c>
      <c r="F10" s="8">
        <v>904.2</v>
      </c>
      <c r="G10" s="8"/>
      <c r="H10" s="8">
        <f aca="true" t="shared" si="3" ref="H10:H40">SUM(I10+J10)</f>
        <v>2305.4</v>
      </c>
      <c r="I10" s="8">
        <v>2257.4</v>
      </c>
      <c r="J10" s="8">
        <v>48</v>
      </c>
      <c r="K10" s="8"/>
      <c r="L10" s="8">
        <f aca="true" t="shared" si="4" ref="L10:L40">SUM(M10+N10)</f>
        <v>0</v>
      </c>
      <c r="M10" s="22">
        <v>0</v>
      </c>
      <c r="N10" s="22">
        <v>0</v>
      </c>
      <c r="O10" s="10">
        <v>0</v>
      </c>
      <c r="P10" s="10">
        <v>0</v>
      </c>
    </row>
    <row r="11" spans="1:16" ht="12" customHeight="1">
      <c r="A11" s="9" t="s">
        <v>3</v>
      </c>
      <c r="B11" s="8">
        <f t="shared" si="1"/>
        <v>543.06</v>
      </c>
      <c r="C11" s="8">
        <v>409.1</v>
      </c>
      <c r="D11" s="8">
        <f t="shared" si="2"/>
        <v>65.14</v>
      </c>
      <c r="E11" s="8">
        <v>65.14</v>
      </c>
      <c r="F11" s="8">
        <v>0</v>
      </c>
      <c r="G11" s="8"/>
      <c r="H11" s="8">
        <f t="shared" si="3"/>
        <v>68.82</v>
      </c>
      <c r="I11" s="8">
        <v>49.1</v>
      </c>
      <c r="J11" s="8">
        <v>19.72</v>
      </c>
      <c r="K11" s="8"/>
      <c r="L11" s="8">
        <f t="shared" si="4"/>
        <v>0</v>
      </c>
      <c r="M11" s="8">
        <v>0</v>
      </c>
      <c r="N11" s="8">
        <v>0</v>
      </c>
      <c r="O11" s="8">
        <v>0</v>
      </c>
      <c r="P11" s="8">
        <v>0</v>
      </c>
    </row>
    <row r="12" spans="1:16" ht="12" customHeight="1">
      <c r="A12" s="7" t="s">
        <v>4</v>
      </c>
      <c r="B12" s="8">
        <f t="shared" si="1"/>
        <v>0.03</v>
      </c>
      <c r="C12" s="8">
        <v>0</v>
      </c>
      <c r="D12" s="8">
        <f t="shared" si="2"/>
        <v>0.03</v>
      </c>
      <c r="E12" s="8">
        <v>0.03</v>
      </c>
      <c r="F12" s="8">
        <v>0</v>
      </c>
      <c r="G12" s="8"/>
      <c r="H12" s="8">
        <f t="shared" si="3"/>
        <v>0</v>
      </c>
      <c r="I12" s="8">
        <v>0</v>
      </c>
      <c r="J12" s="8">
        <v>0</v>
      </c>
      <c r="K12" s="8"/>
      <c r="L12" s="8">
        <f t="shared" si="4"/>
        <v>0</v>
      </c>
      <c r="M12" s="22">
        <v>0</v>
      </c>
      <c r="N12" s="22">
        <v>0</v>
      </c>
      <c r="O12" s="10">
        <v>0</v>
      </c>
      <c r="P12" s="10">
        <v>0</v>
      </c>
    </row>
    <row r="13" spans="1:16" ht="12" customHeight="1">
      <c r="A13" s="7" t="s">
        <v>5</v>
      </c>
      <c r="B13" s="8">
        <f t="shared" si="1"/>
        <v>382.85</v>
      </c>
      <c r="C13" s="8">
        <v>0</v>
      </c>
      <c r="D13" s="8">
        <f t="shared" si="2"/>
        <v>168</v>
      </c>
      <c r="E13" s="8">
        <v>168</v>
      </c>
      <c r="F13" s="8">
        <v>0</v>
      </c>
      <c r="G13" s="8"/>
      <c r="H13" s="8">
        <f t="shared" si="3"/>
        <v>214.85</v>
      </c>
      <c r="I13" s="8">
        <v>205</v>
      </c>
      <c r="J13" s="8">
        <v>9.85</v>
      </c>
      <c r="K13" s="8"/>
      <c r="L13" s="8">
        <f t="shared" si="4"/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2" customHeight="1">
      <c r="A14" s="7" t="s">
        <v>6</v>
      </c>
      <c r="B14" s="8">
        <f t="shared" si="1"/>
        <v>560.3</v>
      </c>
      <c r="C14" s="8">
        <v>331.6</v>
      </c>
      <c r="D14" s="8">
        <f t="shared" si="2"/>
        <v>57.5</v>
      </c>
      <c r="E14" s="8">
        <v>57.5</v>
      </c>
      <c r="F14" s="8">
        <v>0</v>
      </c>
      <c r="G14" s="8"/>
      <c r="H14" s="8">
        <f t="shared" si="3"/>
        <v>171.2</v>
      </c>
      <c r="I14" s="8">
        <v>163</v>
      </c>
      <c r="J14" s="8">
        <v>8.2</v>
      </c>
      <c r="K14" s="8"/>
      <c r="L14" s="8">
        <f t="shared" si="4"/>
        <v>0</v>
      </c>
      <c r="M14" s="22">
        <v>0</v>
      </c>
      <c r="N14" s="22">
        <v>0</v>
      </c>
      <c r="O14" s="10">
        <v>0</v>
      </c>
      <c r="P14" s="10">
        <v>0</v>
      </c>
    </row>
    <row r="15" spans="1:16" ht="12" customHeight="1">
      <c r="A15" s="7" t="s">
        <v>7</v>
      </c>
      <c r="B15" s="8">
        <f t="shared" si="1"/>
        <v>1474.4</v>
      </c>
      <c r="C15" s="8">
        <v>664.1</v>
      </c>
      <c r="D15" s="8">
        <f t="shared" si="2"/>
        <v>459.3</v>
      </c>
      <c r="E15" s="8">
        <v>0</v>
      </c>
      <c r="F15" s="8">
        <v>459.3</v>
      </c>
      <c r="G15" s="8"/>
      <c r="H15" s="8">
        <f t="shared" si="3"/>
        <v>351</v>
      </c>
      <c r="I15" s="8">
        <v>0</v>
      </c>
      <c r="J15" s="8">
        <v>351</v>
      </c>
      <c r="K15" s="8"/>
      <c r="L15" s="8">
        <f t="shared" si="4"/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2" customHeight="1">
      <c r="A16" s="7" t="s">
        <v>52</v>
      </c>
      <c r="B16" s="8">
        <f>SUM(C16+D16+H16+P16)</f>
        <v>6931.23</v>
      </c>
      <c r="C16" s="8">
        <v>1148.5</v>
      </c>
      <c r="D16" s="8">
        <f t="shared" si="2"/>
        <v>0.03</v>
      </c>
      <c r="E16" s="8">
        <v>0.03</v>
      </c>
      <c r="F16" s="8">
        <v>0</v>
      </c>
      <c r="G16" s="8"/>
      <c r="H16" s="8">
        <f t="shared" si="3"/>
        <v>82.7</v>
      </c>
      <c r="I16" s="8">
        <v>82.7</v>
      </c>
      <c r="J16" s="8">
        <v>0</v>
      </c>
      <c r="K16" s="8"/>
      <c r="L16" s="8">
        <f t="shared" si="4"/>
        <v>1148.5</v>
      </c>
      <c r="M16" s="22">
        <v>1148.5</v>
      </c>
      <c r="N16" s="22">
        <v>0</v>
      </c>
      <c r="O16" s="10">
        <v>0</v>
      </c>
      <c r="P16" s="10">
        <v>5700</v>
      </c>
    </row>
    <row r="17" spans="1:16" ht="12" customHeight="1">
      <c r="A17" s="7" t="s">
        <v>8</v>
      </c>
      <c r="B17" s="8">
        <f>SUM(C17+D17+H17+O17)</f>
        <v>42809.9</v>
      </c>
      <c r="C17" s="8">
        <v>32380.2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10429.7</v>
      </c>
      <c r="I17" s="8">
        <v>10429.7</v>
      </c>
      <c r="J17" s="8">
        <v>0</v>
      </c>
      <c r="K17" s="8"/>
      <c r="L17" s="8">
        <f t="shared" si="4"/>
        <v>4715.9</v>
      </c>
      <c r="M17" s="8">
        <v>4715.9</v>
      </c>
      <c r="N17" s="8">
        <v>0</v>
      </c>
      <c r="O17" s="8">
        <v>0</v>
      </c>
      <c r="P17" s="8">
        <v>0</v>
      </c>
    </row>
    <row r="18" spans="1:16" ht="12" customHeight="1">
      <c r="A18" s="7" t="s">
        <v>9</v>
      </c>
      <c r="B18" s="8">
        <f>SUM(C18+D18+H18+O18)</f>
        <v>2702.42</v>
      </c>
      <c r="C18" s="8">
        <v>2405.05</v>
      </c>
      <c r="D18" s="8">
        <f t="shared" si="2"/>
        <v>224.27</v>
      </c>
      <c r="E18" s="8">
        <v>224.27</v>
      </c>
      <c r="F18" s="8">
        <v>0</v>
      </c>
      <c r="G18" s="8"/>
      <c r="H18" s="8">
        <f t="shared" si="3"/>
        <v>73.1</v>
      </c>
      <c r="I18" s="8">
        <v>15.8</v>
      </c>
      <c r="J18" s="8">
        <v>57.3</v>
      </c>
      <c r="K18" s="8"/>
      <c r="L18" s="8">
        <f t="shared" si="4"/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2" customHeight="1">
      <c r="A19" s="7" t="s">
        <v>10</v>
      </c>
      <c r="B19" s="8">
        <f>SUM(C19+D19+H19+O19)</f>
        <v>2036.45</v>
      </c>
      <c r="C19" s="8">
        <v>1266.3</v>
      </c>
      <c r="D19" s="8">
        <f t="shared" si="2"/>
        <v>512.1</v>
      </c>
      <c r="E19" s="8">
        <v>363.7</v>
      </c>
      <c r="F19" s="8">
        <v>148.4</v>
      </c>
      <c r="G19" s="8"/>
      <c r="H19" s="8">
        <f t="shared" si="3"/>
        <v>258.05</v>
      </c>
      <c r="I19" s="8">
        <v>69.4</v>
      </c>
      <c r="J19" s="8">
        <v>188.65</v>
      </c>
      <c r="K19" s="8"/>
      <c r="L19" s="8">
        <f t="shared" si="4"/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12" customHeight="1">
      <c r="A20" s="7" t="s">
        <v>11</v>
      </c>
      <c r="B20" s="8">
        <f aca="true" t="shared" si="5" ref="B20:B26">SUM(C20+D20+H20+O20)</f>
        <v>2063.467</v>
      </c>
      <c r="C20" s="8">
        <v>1949.727</v>
      </c>
      <c r="D20" s="8">
        <f t="shared" si="2"/>
        <v>0.5</v>
      </c>
      <c r="E20" s="8">
        <v>0</v>
      </c>
      <c r="F20" s="8">
        <v>0.5</v>
      </c>
      <c r="G20" s="8"/>
      <c r="H20" s="8">
        <f t="shared" si="3"/>
        <v>113.24</v>
      </c>
      <c r="I20" s="8">
        <v>0</v>
      </c>
      <c r="J20" s="8">
        <v>113.24</v>
      </c>
      <c r="K20" s="8"/>
      <c r="L20" s="8">
        <f t="shared" si="4"/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2" customHeight="1">
      <c r="A21" s="7" t="s">
        <v>12</v>
      </c>
      <c r="B21" s="8">
        <f t="shared" si="5"/>
        <v>2465.02</v>
      </c>
      <c r="C21" s="8">
        <v>2441.7</v>
      </c>
      <c r="D21" s="8">
        <f t="shared" si="2"/>
        <v>13.67</v>
      </c>
      <c r="E21" s="8">
        <v>13.67</v>
      </c>
      <c r="F21" s="8">
        <v>0</v>
      </c>
      <c r="G21" s="8"/>
      <c r="H21" s="8">
        <f t="shared" si="3"/>
        <v>9.649999999999999</v>
      </c>
      <c r="I21" s="8">
        <v>9.45</v>
      </c>
      <c r="J21" s="8">
        <v>0.2</v>
      </c>
      <c r="K21" s="8"/>
      <c r="L21" s="8">
        <f t="shared" si="4"/>
        <v>1200</v>
      </c>
      <c r="M21" s="8">
        <v>1200</v>
      </c>
      <c r="N21" s="8">
        <v>0</v>
      </c>
      <c r="O21" s="8">
        <v>0</v>
      </c>
      <c r="P21" s="8">
        <v>0</v>
      </c>
    </row>
    <row r="22" spans="1:16" ht="12" customHeight="1">
      <c r="A22" s="7" t="s">
        <v>13</v>
      </c>
      <c r="B22" s="8">
        <f t="shared" si="5"/>
        <v>8734.7</v>
      </c>
      <c r="C22" s="8">
        <v>4354.2</v>
      </c>
      <c r="D22" s="8">
        <f t="shared" si="2"/>
        <v>2614</v>
      </c>
      <c r="E22" s="8">
        <v>117.5</v>
      </c>
      <c r="F22" s="8">
        <v>2496.5</v>
      </c>
      <c r="G22" s="8"/>
      <c r="H22" s="8">
        <f t="shared" si="3"/>
        <v>1766.5</v>
      </c>
      <c r="I22" s="8">
        <v>1766.5</v>
      </c>
      <c r="J22" s="8">
        <v>0</v>
      </c>
      <c r="K22" s="8"/>
      <c r="L22" s="8">
        <f t="shared" si="4"/>
        <v>27</v>
      </c>
      <c r="M22" s="8">
        <v>0</v>
      </c>
      <c r="N22" s="8">
        <v>27</v>
      </c>
      <c r="O22" s="8">
        <v>0</v>
      </c>
      <c r="P22" s="8">
        <v>0</v>
      </c>
    </row>
    <row r="23" spans="1:16" ht="12" customHeight="1">
      <c r="A23" s="7" t="s">
        <v>14</v>
      </c>
      <c r="B23" s="8">
        <f t="shared" si="5"/>
        <v>32050.600000000002</v>
      </c>
      <c r="C23" s="8">
        <v>28879.7</v>
      </c>
      <c r="D23" s="8">
        <f t="shared" si="2"/>
        <v>2072.1000000000004</v>
      </c>
      <c r="E23" s="8">
        <v>0.8</v>
      </c>
      <c r="F23" s="8">
        <v>2071.3</v>
      </c>
      <c r="G23" s="8"/>
      <c r="H23" s="8">
        <f t="shared" si="3"/>
        <v>1098.8000000000002</v>
      </c>
      <c r="I23" s="8">
        <v>1095.9</v>
      </c>
      <c r="J23" s="8">
        <v>2.9</v>
      </c>
      <c r="K23" s="8"/>
      <c r="L23" s="8">
        <f t="shared" si="4"/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2" customHeight="1">
      <c r="A24" s="7" t="s">
        <v>15</v>
      </c>
      <c r="B24" s="8">
        <f t="shared" si="5"/>
        <v>2769.7999999999997</v>
      </c>
      <c r="C24" s="8">
        <v>2644.1</v>
      </c>
      <c r="D24" s="8">
        <f t="shared" si="2"/>
        <v>124.7</v>
      </c>
      <c r="E24" s="8">
        <v>0</v>
      </c>
      <c r="F24" s="8">
        <v>124.7</v>
      </c>
      <c r="G24" s="8"/>
      <c r="H24" s="8">
        <f t="shared" si="3"/>
        <v>1</v>
      </c>
      <c r="I24" s="8">
        <v>0</v>
      </c>
      <c r="J24" s="8">
        <v>1</v>
      </c>
      <c r="K24" s="8"/>
      <c r="L24" s="8">
        <f t="shared" si="4"/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2" customHeight="1">
      <c r="A25" s="7" t="s">
        <v>40</v>
      </c>
      <c r="B25" s="8">
        <f t="shared" si="5"/>
        <v>797.53</v>
      </c>
      <c r="C25" s="8">
        <v>644.8</v>
      </c>
      <c r="D25" s="8">
        <f t="shared" si="2"/>
        <v>121.27000000000001</v>
      </c>
      <c r="E25" s="8">
        <v>72.67</v>
      </c>
      <c r="F25" s="8">
        <v>48.6</v>
      </c>
      <c r="G25" s="8"/>
      <c r="H25" s="8">
        <f t="shared" si="3"/>
        <v>31.46</v>
      </c>
      <c r="I25" s="8">
        <v>24.76</v>
      </c>
      <c r="J25" s="8">
        <v>6.7</v>
      </c>
      <c r="K25" s="8"/>
      <c r="L25" s="8">
        <f t="shared" si="4"/>
        <v>120</v>
      </c>
      <c r="M25" s="8">
        <v>120</v>
      </c>
      <c r="N25" s="8">
        <v>0</v>
      </c>
      <c r="O25" s="8">
        <v>0</v>
      </c>
      <c r="P25" s="8">
        <v>0</v>
      </c>
    </row>
    <row r="26" spans="1:16" ht="12" customHeight="1">
      <c r="A26" s="7" t="s">
        <v>41</v>
      </c>
      <c r="B26" s="8">
        <f t="shared" si="5"/>
        <v>257.42</v>
      </c>
      <c r="C26" s="8">
        <v>69.8</v>
      </c>
      <c r="D26" s="8">
        <f t="shared" si="2"/>
        <v>185.9</v>
      </c>
      <c r="E26" s="8">
        <v>181.4</v>
      </c>
      <c r="F26" s="8">
        <v>4.5</v>
      </c>
      <c r="G26" s="8"/>
      <c r="H26" s="8">
        <f t="shared" si="3"/>
        <v>1.72</v>
      </c>
      <c r="I26" s="8">
        <v>1.72</v>
      </c>
      <c r="J26" s="8">
        <v>0</v>
      </c>
      <c r="K26" s="8"/>
      <c r="L26" s="8">
        <f t="shared" si="4"/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12" customHeight="1">
      <c r="A27" s="7" t="s">
        <v>53</v>
      </c>
      <c r="B27" s="8">
        <f>SUM(C27+D27+H27+O27+P27)</f>
        <v>16524.699</v>
      </c>
      <c r="C27" s="8">
        <v>5946.7</v>
      </c>
      <c r="D27" s="8">
        <f t="shared" si="2"/>
        <v>1601.2</v>
      </c>
      <c r="E27" s="8">
        <v>0</v>
      </c>
      <c r="F27" s="8">
        <v>1601.2</v>
      </c>
      <c r="G27" s="8"/>
      <c r="H27" s="8">
        <f t="shared" si="3"/>
        <v>1979.9499999999998</v>
      </c>
      <c r="I27" s="8">
        <v>1978.33</v>
      </c>
      <c r="J27" s="8">
        <v>1.62</v>
      </c>
      <c r="K27" s="8"/>
      <c r="L27" s="8">
        <f t="shared" si="4"/>
        <v>163.34</v>
      </c>
      <c r="M27" s="8">
        <v>0</v>
      </c>
      <c r="N27" s="8">
        <v>163.34</v>
      </c>
      <c r="O27" s="8">
        <v>2017</v>
      </c>
      <c r="P27" s="8">
        <v>4979.849</v>
      </c>
    </row>
    <row r="28" spans="1:16" ht="12" customHeight="1">
      <c r="A28" s="7" t="s">
        <v>16</v>
      </c>
      <c r="B28" s="8">
        <f>SUM(C28+D28+H28+O28)</f>
        <v>1506.2</v>
      </c>
      <c r="C28" s="8">
        <v>1391.4</v>
      </c>
      <c r="D28" s="8">
        <f t="shared" si="2"/>
        <v>102</v>
      </c>
      <c r="E28" s="8">
        <v>0</v>
      </c>
      <c r="F28" s="8">
        <v>102</v>
      </c>
      <c r="G28" s="8"/>
      <c r="H28" s="8">
        <f t="shared" si="3"/>
        <v>12.8</v>
      </c>
      <c r="I28" s="8">
        <v>12.8</v>
      </c>
      <c r="J28" s="8">
        <v>0</v>
      </c>
      <c r="K28" s="8"/>
      <c r="L28" s="8">
        <f t="shared" si="4"/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2" customHeight="1">
      <c r="A29" s="7" t="s">
        <v>54</v>
      </c>
      <c r="B29" s="8">
        <f>SUM(C29+D29+H29+O29)</f>
        <v>3224.55</v>
      </c>
      <c r="C29" s="8">
        <v>0</v>
      </c>
      <c r="D29" s="8">
        <f t="shared" si="2"/>
        <v>962.53</v>
      </c>
      <c r="E29" s="8">
        <v>60.93</v>
      </c>
      <c r="F29" s="8">
        <v>901.6</v>
      </c>
      <c r="G29" s="8"/>
      <c r="H29" s="8">
        <f>SUM(I29+J29)</f>
        <v>2261.27</v>
      </c>
      <c r="I29" s="8">
        <v>2255.94</v>
      </c>
      <c r="J29" s="8">
        <v>5.33</v>
      </c>
      <c r="K29" s="8"/>
      <c r="L29" s="8">
        <f t="shared" si="4"/>
        <v>0</v>
      </c>
      <c r="M29" s="8">
        <v>0</v>
      </c>
      <c r="N29" s="8">
        <v>0</v>
      </c>
      <c r="O29" s="8">
        <v>0.75</v>
      </c>
      <c r="P29" s="8">
        <v>0</v>
      </c>
    </row>
    <row r="30" spans="1:16" ht="12" customHeight="1">
      <c r="A30" s="7" t="s">
        <v>27</v>
      </c>
      <c r="B30" s="8">
        <f aca="true" t="shared" si="6" ref="B30:B40">SUM(C30+D30+H30+O30)</f>
        <v>1732.67</v>
      </c>
      <c r="C30" s="8">
        <v>1344.2</v>
      </c>
      <c r="D30" s="8">
        <f>SUM(E30+F30)</f>
        <v>376.54</v>
      </c>
      <c r="E30" s="8">
        <v>376.54</v>
      </c>
      <c r="F30" s="8">
        <v>0</v>
      </c>
      <c r="G30" s="8"/>
      <c r="H30" s="8">
        <f t="shared" si="3"/>
        <v>11.93</v>
      </c>
      <c r="I30" s="8">
        <v>11.93</v>
      </c>
      <c r="J30" s="8">
        <v>0</v>
      </c>
      <c r="K30" s="8"/>
      <c r="L30" s="8">
        <f t="shared" si="4"/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2" customHeight="1">
      <c r="A31" s="7" t="s">
        <v>17</v>
      </c>
      <c r="B31" s="8">
        <f t="shared" si="6"/>
        <v>1918</v>
      </c>
      <c r="C31" s="8">
        <v>1257</v>
      </c>
      <c r="D31" s="8">
        <f t="shared" si="2"/>
        <v>587</v>
      </c>
      <c r="E31" s="8">
        <v>587</v>
      </c>
      <c r="F31" s="8">
        <v>0</v>
      </c>
      <c r="G31" s="8"/>
      <c r="H31" s="8">
        <f t="shared" si="3"/>
        <v>74</v>
      </c>
      <c r="I31" s="8">
        <v>74</v>
      </c>
      <c r="J31" s="8">
        <v>0</v>
      </c>
      <c r="K31" s="8"/>
      <c r="L31" s="8">
        <f t="shared" si="4"/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2" customHeight="1">
      <c r="A32" s="7" t="s">
        <v>18</v>
      </c>
      <c r="B32" s="8">
        <f t="shared" si="6"/>
        <v>2204.9700000000003</v>
      </c>
      <c r="C32" s="8">
        <v>2170</v>
      </c>
      <c r="D32" s="8">
        <f t="shared" si="2"/>
        <v>6.84</v>
      </c>
      <c r="E32" s="8">
        <v>0</v>
      </c>
      <c r="F32" s="8">
        <v>6.84</v>
      </c>
      <c r="G32" s="8"/>
      <c r="H32" s="8">
        <f t="shared" si="3"/>
        <v>28.13</v>
      </c>
      <c r="I32" s="8">
        <v>27.23</v>
      </c>
      <c r="J32" s="8">
        <v>0.9</v>
      </c>
      <c r="K32" s="8"/>
      <c r="L32" s="8">
        <f t="shared" si="4"/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2" customHeight="1">
      <c r="A33" s="7" t="s">
        <v>55</v>
      </c>
      <c r="B33" s="8">
        <f t="shared" si="6"/>
        <v>4171.304</v>
      </c>
      <c r="C33" s="8">
        <v>2356.8</v>
      </c>
      <c r="D33" s="8">
        <f t="shared" si="2"/>
        <v>577.111</v>
      </c>
      <c r="E33" s="8">
        <v>0.011</v>
      </c>
      <c r="F33" s="8">
        <v>577.1</v>
      </c>
      <c r="G33" s="8"/>
      <c r="H33" s="8">
        <f t="shared" si="3"/>
        <v>441.3</v>
      </c>
      <c r="I33" s="8">
        <v>417.6</v>
      </c>
      <c r="J33" s="8">
        <v>23.7</v>
      </c>
      <c r="K33" s="8"/>
      <c r="L33" s="8">
        <f t="shared" si="4"/>
        <v>918.7</v>
      </c>
      <c r="M33" s="8">
        <v>918.7</v>
      </c>
      <c r="N33" s="8">
        <v>0</v>
      </c>
      <c r="O33" s="8">
        <v>796.093</v>
      </c>
      <c r="P33" s="8">
        <v>0</v>
      </c>
    </row>
    <row r="34" spans="1:16" ht="12" customHeight="1">
      <c r="A34" s="7" t="s">
        <v>19</v>
      </c>
      <c r="B34" s="8">
        <f t="shared" si="6"/>
        <v>6286.4</v>
      </c>
      <c r="C34" s="8">
        <v>3897.2</v>
      </c>
      <c r="D34" s="8">
        <f t="shared" si="2"/>
        <v>955.7</v>
      </c>
      <c r="E34" s="8">
        <v>570.5</v>
      </c>
      <c r="F34" s="8">
        <v>385.2</v>
      </c>
      <c r="G34" s="8"/>
      <c r="H34" s="8">
        <f t="shared" si="3"/>
        <v>1433.5</v>
      </c>
      <c r="I34" s="8">
        <v>1412.9</v>
      </c>
      <c r="J34" s="8">
        <v>20.6</v>
      </c>
      <c r="K34" s="8"/>
      <c r="L34" s="8">
        <f t="shared" si="4"/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2" customHeight="1">
      <c r="A35" s="9" t="s">
        <v>20</v>
      </c>
      <c r="B35" s="8">
        <f t="shared" si="6"/>
        <v>602.33</v>
      </c>
      <c r="C35" s="8">
        <v>446.1</v>
      </c>
      <c r="D35" s="8">
        <f t="shared" si="2"/>
        <v>139.56</v>
      </c>
      <c r="E35" s="8">
        <v>0</v>
      </c>
      <c r="F35" s="8">
        <v>139.56</v>
      </c>
      <c r="G35" s="8"/>
      <c r="H35" s="8">
        <f t="shared" si="3"/>
        <v>16.67</v>
      </c>
      <c r="I35" s="8">
        <v>16.67</v>
      </c>
      <c r="J35" s="8">
        <v>0</v>
      </c>
      <c r="K35" s="8"/>
      <c r="L35" s="8">
        <f t="shared" si="4"/>
        <v>0</v>
      </c>
      <c r="M35" s="8">
        <v>0</v>
      </c>
      <c r="N35" s="8">
        <v>0</v>
      </c>
      <c r="O35" s="8">
        <v>0</v>
      </c>
      <c r="P35" s="8">
        <v>0</v>
      </c>
    </row>
    <row r="36" spans="1:16" ht="12" customHeight="1">
      <c r="A36" s="7" t="s">
        <v>21</v>
      </c>
      <c r="B36" s="8">
        <f t="shared" si="6"/>
        <v>808.6000000000001</v>
      </c>
      <c r="C36" s="8">
        <v>476.1</v>
      </c>
      <c r="D36" s="8">
        <f t="shared" si="2"/>
        <v>290.8</v>
      </c>
      <c r="E36" s="8">
        <v>289.7</v>
      </c>
      <c r="F36" s="8">
        <v>1.1</v>
      </c>
      <c r="G36" s="8"/>
      <c r="H36" s="8">
        <f t="shared" si="3"/>
        <v>41.7</v>
      </c>
      <c r="I36" s="8">
        <v>41.7</v>
      </c>
      <c r="J36" s="8">
        <v>0</v>
      </c>
      <c r="K36" s="8"/>
      <c r="L36" s="8">
        <f t="shared" si="4"/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2" customHeight="1">
      <c r="A37" s="7" t="s">
        <v>22</v>
      </c>
      <c r="B37" s="8">
        <f t="shared" si="6"/>
        <v>0</v>
      </c>
      <c r="C37" s="8">
        <v>0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/>
      <c r="L37" s="8">
        <f t="shared" si="4"/>
        <v>0</v>
      </c>
      <c r="M37" s="8">
        <v>0</v>
      </c>
      <c r="N37" s="8">
        <v>0</v>
      </c>
      <c r="O37" s="8">
        <f>H37-G37</f>
        <v>0</v>
      </c>
      <c r="P37" s="8">
        <f>I37-H37</f>
        <v>0</v>
      </c>
    </row>
    <row r="38" spans="1:16" ht="12" customHeight="1">
      <c r="A38" s="7" t="s">
        <v>23</v>
      </c>
      <c r="B38" s="8">
        <f t="shared" si="6"/>
        <v>3410.6099999999997</v>
      </c>
      <c r="C38" s="8">
        <v>3168.65</v>
      </c>
      <c r="D38" s="8">
        <f t="shared" si="2"/>
        <v>235.26</v>
      </c>
      <c r="E38" s="8">
        <v>0</v>
      </c>
      <c r="F38" s="8">
        <v>235.26</v>
      </c>
      <c r="G38" s="8"/>
      <c r="H38" s="8">
        <f t="shared" si="3"/>
        <v>6.7</v>
      </c>
      <c r="I38" s="8">
        <v>6.7</v>
      </c>
      <c r="J38" s="8">
        <v>0</v>
      </c>
      <c r="K38" s="8"/>
      <c r="L38" s="8">
        <f t="shared" si="4"/>
        <v>0</v>
      </c>
      <c r="M38" s="8">
        <v>0</v>
      </c>
      <c r="N38" s="8">
        <v>0</v>
      </c>
      <c r="O38" s="8">
        <v>0</v>
      </c>
      <c r="P38" s="8">
        <v>0</v>
      </c>
    </row>
    <row r="39" spans="1:16" ht="12" customHeight="1">
      <c r="A39" s="7" t="s">
        <v>50</v>
      </c>
      <c r="B39" s="8">
        <f t="shared" si="6"/>
        <v>619.026</v>
      </c>
      <c r="C39" s="8">
        <v>413</v>
      </c>
      <c r="D39" s="8">
        <f t="shared" si="2"/>
        <v>178.55</v>
      </c>
      <c r="E39" s="8">
        <v>4.83</v>
      </c>
      <c r="F39" s="8">
        <v>173.72</v>
      </c>
      <c r="G39" s="8"/>
      <c r="H39" s="8">
        <f t="shared" si="3"/>
        <v>27.476</v>
      </c>
      <c r="I39" s="8">
        <v>25.4</v>
      </c>
      <c r="J39" s="8">
        <v>2.076</v>
      </c>
      <c r="K39" s="8"/>
      <c r="L39" s="8">
        <f t="shared" si="4"/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2" customHeight="1">
      <c r="A40" s="7" t="s">
        <v>24</v>
      </c>
      <c r="B40" s="8">
        <f t="shared" si="6"/>
        <v>238.245</v>
      </c>
      <c r="C40" s="8">
        <v>153</v>
      </c>
      <c r="D40" s="8">
        <f t="shared" si="2"/>
        <v>85.23</v>
      </c>
      <c r="E40" s="8">
        <v>85.23</v>
      </c>
      <c r="F40" s="8">
        <v>0</v>
      </c>
      <c r="G40" s="8"/>
      <c r="H40" s="8">
        <f t="shared" si="3"/>
        <v>0.015</v>
      </c>
      <c r="I40" s="8">
        <v>0</v>
      </c>
      <c r="J40" s="8">
        <v>0.015</v>
      </c>
      <c r="K40" s="8"/>
      <c r="L40" s="8">
        <f t="shared" si="4"/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.75" customHeight="1">
      <c r="A42" s="24" t="s">
        <v>39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9.5" customHeight="1">
      <c r="A43" s="25" t="s">
        <v>49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0.5" customHeight="1">
      <c r="A44" s="23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0.5" customHeight="1">
      <c r="A45" s="26" t="s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0.5" customHeight="1">
      <c r="A46" s="23" t="s">
        <v>59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8.75" customHeight="1">
      <c r="A47" s="27" t="s">
        <v>60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9.75" customHeight="1">
      <c r="A48" s="23" t="s">
        <v>56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0.5" customHeight="1">
      <c r="A49" s="23" t="s">
        <v>57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0.5" customHeight="1">
      <c r="A50" s="28" t="s">
        <v>26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0.5" customHeight="1">
      <c r="A51" s="2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0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/>
    <row r="74" ht="12.75"/>
    <row r="75" ht="12.75"/>
    <row r="76" ht="12.75"/>
    <row r="77" ht="12.75"/>
    <row r="78" ht="12.75"/>
  </sheetData>
  <sheetProtection/>
  <mergeCells count="18">
    <mergeCell ref="A1:P1"/>
    <mergeCell ref="A2:P2"/>
    <mergeCell ref="A3:P3"/>
    <mergeCell ref="A4:A5"/>
    <mergeCell ref="L4:N4"/>
    <mergeCell ref="A51:P51"/>
    <mergeCell ref="A48:P48"/>
    <mergeCell ref="A49:P49"/>
    <mergeCell ref="A50:P50"/>
    <mergeCell ref="D4:F4"/>
    <mergeCell ref="H4:J4"/>
    <mergeCell ref="B4:B5"/>
    <mergeCell ref="A44:P44"/>
    <mergeCell ref="A46:P46"/>
    <mergeCell ref="A42:P42"/>
    <mergeCell ref="A43:P43"/>
    <mergeCell ref="A45:P45"/>
    <mergeCell ref="A47:P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2006-12-20T14:08:52Z</cp:lastPrinted>
  <dcterms:created xsi:type="dcterms:W3CDTF">2003-08-22T22:18:18Z</dcterms:created>
  <dcterms:modified xsi:type="dcterms:W3CDTF">2023-01-23T23:20:58Z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