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REGISTRADA'!$A$1:$Q$51</definedName>
    <definedName name="DEUDA_PUBLICA_DE_ENTIDADES_FEDERATIVAS_Y_MUNICIPIOS_POR_TIPO_DE_DEUDOR">'NO REGISTRADA'!$A$1:$Q$51</definedName>
    <definedName name="mensual">'NO REGISTRADA'!$A$1:$Q$51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<sst xmlns="http://schemas.openxmlformats.org/spreadsheetml/2006/main" count="87" uniqueCount="57">
  <si>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</si>
  <si>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</si>
  <si>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</si>
  <si>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</si>
  <si>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</si>
  <si>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</si>
  <si>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</si>
  <si>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</si>
  <si>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</si>
  <si>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</si>
  <si>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</si>
  <si>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</si>
  <si>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</si>
  <si>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</si>
  <si>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</si>
  <si>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</si>
  <si>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</si>
  <si>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</si>
  <si>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</si>
  <si>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</si>
  <si>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</si>
  <si>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</si>
  <si>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</si>
  <si>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</si>
  <si>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</si>
  <si>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</si>
  <si>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</si>
  <si>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</si>
  <si>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</si>
  <si>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</si>
  <si>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Entidad Federativa</t>
  </si>
  <si>
    <t xml:space="preserve">Yucatán </t>
  </si>
  <si>
    <t>Chihuahua</t>
  </si>
  <si>
    <t xml:space="preserve">Puebla </t>
  </si>
  <si>
    <t>Sinaloa</t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</si>
  <si>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</si>
  <si>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</si>
  <si>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t>Gobierno del Estado</t>
  </si>
  <si>
    <t>Capital</t>
  </si>
  <si>
    <t>Intereses</t>
  </si>
  <si>
    <t>Amortizaciones</t>
  </si>
  <si>
    <t>Municipios</t>
  </si>
  <si>
    <t>Organismos</t>
  </si>
  <si>
    <t>Costo Total</t>
  </si>
  <si>
    <t>Por Entidad</t>
  </si>
  <si>
    <t>Porcentajes</t>
  </si>
  <si>
    <t>Respecto al Total</t>
  </si>
  <si>
    <t>-----</t>
  </si>
  <si>
    <r>
      <t xml:space="preserve">COSTO FINANCIERO DE LA DEUDA PUBLICA </t>
    </r>
    <r>
      <rPr>
        <b/>
        <vertAlign val="superscript"/>
        <sz val="10"/>
        <rFont val="Arial"/>
        <family val="2"/>
      </rPr>
      <t>2_/</t>
    </r>
  </si>
  <si>
    <r>
      <t xml:space="preserve">OBLIGACIONES FINANCIERAS DE ENTIDADES FEDERATIVAS Y MUNICIPIOS </t>
    </r>
    <r>
      <rPr>
        <b/>
        <vertAlign val="superscript"/>
        <sz val="10"/>
        <rFont val="Arial"/>
        <family val="2"/>
      </rPr>
      <t>1_/</t>
    </r>
  </si>
  <si>
    <t>NR</t>
  </si>
  <si>
    <t>NR: No Reportada por la Entidad Federativa.</t>
  </si>
  <si>
    <t xml:space="preserve">Chiapas </t>
  </si>
  <si>
    <r>
      <t>Nuevo León</t>
    </r>
    <r>
      <rPr>
        <vertAlign val="superscript"/>
        <sz val="8"/>
        <rFont val="Arial"/>
        <family val="2"/>
      </rPr>
      <t xml:space="preserve"> </t>
    </r>
  </si>
  <si>
    <r>
      <t xml:space="preserve">Veracruz </t>
    </r>
    <r>
      <rPr>
        <vertAlign val="superscript"/>
        <sz val="8"/>
        <rFont val="Arial"/>
        <family val="2"/>
      </rPr>
      <t xml:space="preserve"> </t>
    </r>
  </si>
  <si>
    <r>
      <t xml:space="preserve">Saldos al 31 de Marzo de 2008  </t>
    </r>
    <r>
      <rPr>
        <b/>
        <vertAlign val="superscript"/>
        <sz val="10"/>
        <rFont val="Arial"/>
        <family val="2"/>
      </rPr>
      <t>3_/</t>
    </r>
  </si>
  <si>
    <t>3_/ A partir del segundo trimestre de 2008 se informará la situación del costo financiero de la deuda pública.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</si>
</sst>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6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center" vertical="center"/>
    </xf>
    <xf numFmtId="192" fontId="3" fillId="0" borderId="12" xfId="0" applyNumberFormat="1" applyFont="1" applyFill="1" applyBorder="1" applyAlignment="1" applyProtection="1" quotePrefix="1">
      <alignment horizontal="right"/>
      <protection/>
    </xf>
    <xf numFmtId="174" fontId="3" fillId="0" borderId="12" xfId="0" applyNumberFormat="1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3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justify" wrapText="1"/>
    </xf>
    <xf numFmtId="0" fontId="4" fillId="0" borderId="0" xfId="0" applyNumberFormat="1" applyFont="1" applyFill="1" applyBorder="1" applyAlignment="1" quotePrefix="1">
      <alignment horizontal="justify" wrapText="1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0" defaultRowHeight="12.75" zeroHeight="1"/>
  <cols>
    <col min="1" max="1" width="15.7109375" style="0" customWidth="1"/>
    <col min="2" max="2" width="11.7109375" style="0" customWidth="1"/>
    <col min="3" max="3" width="1.7109375" style="0" customWidth="1"/>
    <col min="4" max="5" width="10.7109375" style="0" customWidth="1"/>
    <col min="6" max="6" width="1.7109375" style="0" customWidth="1"/>
    <col min="7" max="8" width="10.7109375" style="0" customWidth="1"/>
    <col min="9" max="9" width="1.7109375" style="0" customWidth="1"/>
    <col min="10" max="11" width="10.7109375" style="0" customWidth="1"/>
    <col min="12" max="12" width="1.7109375" style="0" customWidth="1"/>
    <col min="13" max="14" width="10.7109375" style="0" customWidth="1"/>
    <col min="15" max="15" width="1.7109375" style="0" customWidth="1"/>
    <col min="16" max="17" width="10.7109375" style="0" customWidth="1"/>
    <col min="18" max="16384" width="0" style="0" hidden="1" customWidth="1"/>
  </cols>
  <sheetData>
    <row r="1" spans="1:17" ht="18" customHeight="1">
      <c r="A1" s="30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ht="18" customHeight="1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8" customHeight="1">
      <c r="A3" s="31" t="s">
        <v>55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</row>
    <row r="4" spans="1:17" ht="18" customHeight="1" thickBot="1">
      <c r="A4" s="32" t="s">
        <v>0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1"/>
      <c r="M4" s="32"/>
      <c r="N4" s="32"/>
      <c r="O4" s="31"/>
      <c r="P4" s="32"/>
      <c r="Q4" s="32"/>
    </row>
    <row r="5" spans="1:17" ht="15" customHeight="1">
      <c r="A5" s="33" t="s">
        <v>30</v>
      </c>
      <c r="B5" s="28" t="s">
        <v>26</v>
      </c>
      <c r="C5" s="13"/>
      <c r="D5" s="35" t="s">
        <v>37</v>
      </c>
      <c r="E5" s="35"/>
      <c r="F5" s="12"/>
      <c r="G5" s="20" t="s">
        <v>41</v>
      </c>
      <c r="H5" s="20"/>
      <c r="I5" s="12"/>
      <c r="J5" s="20" t="s">
        <v>42</v>
      </c>
      <c r="K5" s="20"/>
      <c r="L5" s="16"/>
      <c r="M5" s="20" t="s">
        <v>43</v>
      </c>
      <c r="N5" s="20"/>
      <c r="O5" s="16"/>
      <c r="P5" s="20" t="s">
        <v>45</v>
      </c>
      <c r="Q5" s="20"/>
    </row>
    <row r="6" spans="1:17" ht="15" customHeight="1">
      <c r="A6" s="33"/>
      <c r="B6" s="28"/>
      <c r="C6" s="13"/>
      <c r="D6" s="19" t="s">
        <v>40</v>
      </c>
      <c r="E6" s="19"/>
      <c r="F6" s="14"/>
      <c r="G6" s="19" t="s">
        <v>40</v>
      </c>
      <c r="H6" s="19"/>
      <c r="I6" s="14"/>
      <c r="J6" s="19" t="s">
        <v>40</v>
      </c>
      <c r="K6" s="19"/>
      <c r="L6" s="12"/>
      <c r="M6" s="19" t="s">
        <v>44</v>
      </c>
      <c r="N6" s="19"/>
      <c r="O6" s="12"/>
      <c r="P6" s="19" t="s">
        <v>46</v>
      </c>
      <c r="Q6" s="19"/>
    </row>
    <row r="7" spans="1:17" ht="15" customHeight="1" thickBot="1">
      <c r="A7" s="34"/>
      <c r="B7" s="29"/>
      <c r="C7" s="11"/>
      <c r="D7" s="10" t="s">
        <v>38</v>
      </c>
      <c r="E7" s="10" t="s">
        <v>39</v>
      </c>
      <c r="F7" s="15"/>
      <c r="G7" s="10" t="s">
        <v>38</v>
      </c>
      <c r="H7" s="10" t="s">
        <v>39</v>
      </c>
      <c r="I7" s="15"/>
      <c r="J7" s="10" t="s">
        <v>38</v>
      </c>
      <c r="K7" s="10" t="s">
        <v>39</v>
      </c>
      <c r="L7" s="10"/>
      <c r="M7" s="10" t="s">
        <v>38</v>
      </c>
      <c r="N7" s="10" t="s">
        <v>39</v>
      </c>
      <c r="O7" s="10"/>
      <c r="P7" s="10" t="s">
        <v>38</v>
      </c>
      <c r="Q7" s="10" t="s">
        <v>39</v>
      </c>
    </row>
    <row r="8" spans="1:17" ht="3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" customHeight="1">
      <c r="A9" s="4" t="s">
        <v>23</v>
      </c>
      <c r="B9" s="5">
        <f>SUM(B11:B42)</f>
        <v>184846.30000000005</v>
      </c>
      <c r="C9" s="5"/>
      <c r="D9" s="5">
        <f>SUM(D11:D42)</f>
        <v>1183.7809999999997</v>
      </c>
      <c r="E9" s="5">
        <f>SUM(E11:E42)</f>
        <v>2644.9149999999995</v>
      </c>
      <c r="F9" s="5"/>
      <c r="G9" s="5">
        <f>SUM(G11:G42)</f>
        <v>628.412</v>
      </c>
      <c r="H9" s="5">
        <f>SUM(H11:H42)</f>
        <v>430.36300000000006</v>
      </c>
      <c r="I9" s="5"/>
      <c r="J9" s="5">
        <f>SUM(J11:J42)</f>
        <v>399.3680000000001</v>
      </c>
      <c r="K9" s="5">
        <f>SUM(K11:K42)</f>
        <v>394.56600000000003</v>
      </c>
      <c r="L9" s="5"/>
      <c r="M9" s="5">
        <f>SUM(M11:M42)</f>
        <v>2211.561</v>
      </c>
      <c r="N9" s="5">
        <f>SUM(N11:N42)</f>
        <v>3469.8439999999996</v>
      </c>
      <c r="O9" s="5"/>
      <c r="P9" s="5">
        <f>+(M9/B9)*100</f>
        <v>1.1964323873401845</v>
      </c>
      <c r="Q9" s="5">
        <f>+(N9/B9)*100</f>
        <v>1.877150908619755</v>
      </c>
    </row>
    <row r="10" spans="1:17" ht="3" customHeight="1">
      <c r="A10" s="6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2" customHeight="1">
      <c r="A11" s="7" t="s">
        <v>1</v>
      </c>
      <c r="B11" s="18">
        <v>2312.1</v>
      </c>
      <c r="C11" s="8"/>
      <c r="D11" s="8">
        <v>5.947</v>
      </c>
      <c r="E11" s="8">
        <v>14.683</v>
      </c>
      <c r="F11" s="8"/>
      <c r="G11" s="8">
        <v>3.694</v>
      </c>
      <c r="H11" s="8">
        <v>1.402</v>
      </c>
      <c r="I11" s="8"/>
      <c r="J11" s="8">
        <v>0</v>
      </c>
      <c r="K11" s="8">
        <v>0</v>
      </c>
      <c r="L11" s="8"/>
      <c r="M11" s="8">
        <f>+(D11+G11+J11)</f>
        <v>9.641</v>
      </c>
      <c r="N11" s="8">
        <f>+(E11+H11+K11)</f>
        <v>16.085</v>
      </c>
      <c r="O11" s="8"/>
      <c r="P11" s="8">
        <f>+(M11/B11)*100</f>
        <v>0.4169802344189265</v>
      </c>
      <c r="Q11" s="8">
        <f>+(N11/B11)*100</f>
        <v>0.6956879027723715</v>
      </c>
    </row>
    <row r="12" spans="1:17" ht="12" customHeight="1">
      <c r="A12" s="9" t="s">
        <v>2</v>
      </c>
      <c r="B12" s="18">
        <v>5990.5</v>
      </c>
      <c r="C12" s="8"/>
      <c r="D12" s="8">
        <v>14.514</v>
      </c>
      <c r="E12" s="8">
        <v>39.063</v>
      </c>
      <c r="F12" s="8"/>
      <c r="G12" s="8" t="s">
        <v>50</v>
      </c>
      <c r="H12" s="8" t="s">
        <v>50</v>
      </c>
      <c r="I12" s="8"/>
      <c r="J12" s="8" t="s">
        <v>50</v>
      </c>
      <c r="K12" s="8" t="s">
        <v>50</v>
      </c>
      <c r="L12" s="8"/>
      <c r="M12" s="8">
        <f>+(D12)</f>
        <v>14.514</v>
      </c>
      <c r="N12" s="8">
        <f>+(E12)</f>
        <v>39.063</v>
      </c>
      <c r="O12" s="8"/>
      <c r="P12" s="8">
        <f>+(M12/B12)*100</f>
        <v>0.24228361572489776</v>
      </c>
      <c r="Q12" s="8">
        <f>+(N12/B12)*100</f>
        <v>0.652082463901177</v>
      </c>
    </row>
    <row r="13" spans="1:17" ht="12" customHeight="1">
      <c r="A13" s="9" t="s">
        <v>3</v>
      </c>
      <c r="B13" s="18">
        <v>627</v>
      </c>
      <c r="C13" s="8"/>
      <c r="D13" s="8">
        <v>27.762</v>
      </c>
      <c r="E13" s="8">
        <v>11.502</v>
      </c>
      <c r="F13" s="8"/>
      <c r="G13" s="8">
        <v>3.352</v>
      </c>
      <c r="H13" s="8">
        <v>2.763</v>
      </c>
      <c r="I13" s="8"/>
      <c r="J13" s="8">
        <v>3.605</v>
      </c>
      <c r="K13" s="8">
        <v>0.418</v>
      </c>
      <c r="L13" s="8"/>
      <c r="M13" s="8">
        <f>+(D13+G13+J13)</f>
        <v>34.719</v>
      </c>
      <c r="N13" s="8">
        <f aca="true" t="shared" si="0" ref="N13:N42">+(E13+H13+K13)</f>
        <v>14.683</v>
      </c>
      <c r="O13" s="8"/>
      <c r="P13" s="8">
        <f>+(M13/B13)*100</f>
        <v>5.537320574162679</v>
      </c>
      <c r="Q13" s="8">
        <f aca="true" t="shared" si="1" ref="Q13:Q42">+(N13/B13)*100</f>
        <v>2.341786283891547</v>
      </c>
    </row>
    <row r="14" spans="1:17" ht="12" customHeight="1">
      <c r="A14" s="7" t="s">
        <v>4</v>
      </c>
      <c r="B14" s="18">
        <v>48.8</v>
      </c>
      <c r="C14" s="8"/>
      <c r="D14" s="8">
        <v>0</v>
      </c>
      <c r="E14" s="8">
        <v>0</v>
      </c>
      <c r="F14" s="8"/>
      <c r="G14" s="8">
        <v>11.571</v>
      </c>
      <c r="H14" s="8">
        <v>1.309</v>
      </c>
      <c r="I14" s="8"/>
      <c r="J14" s="8">
        <v>0</v>
      </c>
      <c r="K14" s="8">
        <v>0</v>
      </c>
      <c r="L14" s="8"/>
      <c r="M14" s="8">
        <f>+(D14+G14+J14)</f>
        <v>11.571</v>
      </c>
      <c r="N14" s="8">
        <f t="shared" si="0"/>
        <v>1.309</v>
      </c>
      <c r="O14" s="8"/>
      <c r="P14" s="8">
        <f aca="true" t="shared" si="2" ref="P14:P42">+(M14/B14)*100</f>
        <v>23.711065573770494</v>
      </c>
      <c r="Q14" s="8">
        <f t="shared" si="1"/>
        <v>2.682377049180328</v>
      </c>
    </row>
    <row r="15" spans="1:17" ht="12" customHeight="1">
      <c r="A15" s="7" t="s">
        <v>5</v>
      </c>
      <c r="B15" s="18">
        <v>617.7</v>
      </c>
      <c r="C15" s="8"/>
      <c r="D15" s="8">
        <v>0</v>
      </c>
      <c r="E15" s="8">
        <v>0</v>
      </c>
      <c r="F15" s="8"/>
      <c r="G15" s="8">
        <v>6.846</v>
      </c>
      <c r="H15" s="8">
        <v>3.545</v>
      </c>
      <c r="I15" s="8"/>
      <c r="J15" s="8">
        <v>23.393</v>
      </c>
      <c r="K15" s="8">
        <v>4.298</v>
      </c>
      <c r="L15" s="8"/>
      <c r="M15" s="8">
        <f aca="true" t="shared" si="3" ref="M15:M42">+(D15+G15+J15)</f>
        <v>30.239</v>
      </c>
      <c r="N15" s="8">
        <f t="shared" si="0"/>
        <v>7.843</v>
      </c>
      <c r="O15" s="8"/>
      <c r="P15" s="8">
        <f t="shared" si="2"/>
        <v>4.8954184879391285</v>
      </c>
      <c r="Q15" s="8">
        <f t="shared" si="1"/>
        <v>1.2697102153148776</v>
      </c>
    </row>
    <row r="16" spans="1:17" ht="12" customHeight="1">
      <c r="A16" s="7" t="s">
        <v>6</v>
      </c>
      <c r="B16" s="18">
        <v>909.5</v>
      </c>
      <c r="C16" s="8"/>
      <c r="D16" s="8">
        <v>61.708</v>
      </c>
      <c r="E16" s="8">
        <v>52.399</v>
      </c>
      <c r="F16" s="8"/>
      <c r="G16" s="8" t="s">
        <v>50</v>
      </c>
      <c r="H16" s="8" t="s">
        <v>50</v>
      </c>
      <c r="I16" s="8"/>
      <c r="J16" s="8" t="s">
        <v>50</v>
      </c>
      <c r="K16" s="8" t="s">
        <v>50</v>
      </c>
      <c r="L16" s="8"/>
      <c r="M16" s="8">
        <f>+(D16)</f>
        <v>61.708</v>
      </c>
      <c r="N16" s="8">
        <f>+(E16)</f>
        <v>52.399</v>
      </c>
      <c r="O16" s="8"/>
      <c r="P16" s="8">
        <f t="shared" si="2"/>
        <v>6.784826827927433</v>
      </c>
      <c r="Q16" s="8">
        <f t="shared" si="1"/>
        <v>5.761297416162727</v>
      </c>
    </row>
    <row r="17" spans="1:17" ht="12" customHeight="1">
      <c r="A17" s="7" t="s">
        <v>52</v>
      </c>
      <c r="B17" s="18">
        <v>6027.2</v>
      </c>
      <c r="C17" s="8"/>
      <c r="D17" s="8">
        <v>0</v>
      </c>
      <c r="E17" s="8">
        <v>0</v>
      </c>
      <c r="F17" s="8"/>
      <c r="G17" s="8">
        <v>30.652</v>
      </c>
      <c r="H17" s="8">
        <v>12.4</v>
      </c>
      <c r="I17" s="8"/>
      <c r="J17" s="8">
        <v>7.388</v>
      </c>
      <c r="K17" s="8">
        <v>9.038</v>
      </c>
      <c r="L17" s="8"/>
      <c r="M17" s="8">
        <f t="shared" si="3"/>
        <v>38.04</v>
      </c>
      <c r="N17" s="8">
        <f t="shared" si="0"/>
        <v>21.438000000000002</v>
      </c>
      <c r="O17" s="8"/>
      <c r="P17" s="8">
        <f t="shared" si="2"/>
        <v>0.6311388372710379</v>
      </c>
      <c r="Q17" s="8">
        <f t="shared" si="1"/>
        <v>0.3556875497743563</v>
      </c>
    </row>
    <row r="18" spans="1:17" ht="12" customHeight="1">
      <c r="A18" s="7" t="s">
        <v>32</v>
      </c>
      <c r="B18" s="18">
        <v>6623.1</v>
      </c>
      <c r="C18" s="8"/>
      <c r="D18" s="8">
        <v>24.4</v>
      </c>
      <c r="E18" s="8">
        <v>0</v>
      </c>
      <c r="F18" s="8"/>
      <c r="G18" s="8">
        <v>0</v>
      </c>
      <c r="H18" s="8">
        <v>0</v>
      </c>
      <c r="I18" s="8"/>
      <c r="J18" s="8">
        <v>30.16</v>
      </c>
      <c r="K18" s="8">
        <v>0</v>
      </c>
      <c r="L18" s="8"/>
      <c r="M18" s="8">
        <f t="shared" si="3"/>
        <v>54.56</v>
      </c>
      <c r="N18" s="8">
        <f t="shared" si="0"/>
        <v>0</v>
      </c>
      <c r="O18" s="8"/>
      <c r="P18" s="8">
        <f t="shared" si="2"/>
        <v>0.8237834246802858</v>
      </c>
      <c r="Q18" s="8">
        <f t="shared" si="1"/>
        <v>0</v>
      </c>
    </row>
    <row r="19" spans="1:17" ht="12" customHeight="1">
      <c r="A19" s="7" t="s">
        <v>7</v>
      </c>
      <c r="B19" s="18">
        <v>43880.7</v>
      </c>
      <c r="C19" s="8"/>
      <c r="D19" s="8">
        <v>1.993</v>
      </c>
      <c r="E19" s="8">
        <v>840.387</v>
      </c>
      <c r="F19" s="8"/>
      <c r="G19" s="17" t="s">
        <v>47</v>
      </c>
      <c r="H19" s="17" t="s">
        <v>47</v>
      </c>
      <c r="I19" s="8"/>
      <c r="J19" s="8">
        <v>196.791</v>
      </c>
      <c r="K19" s="8">
        <v>90.846</v>
      </c>
      <c r="L19" s="8"/>
      <c r="M19" s="8">
        <f>+(D19+J19)</f>
        <v>198.784</v>
      </c>
      <c r="N19" s="8">
        <f>+(E19+K19)</f>
        <v>931.233</v>
      </c>
      <c r="O19" s="8"/>
      <c r="P19" s="8">
        <f t="shared" si="2"/>
        <v>0.45301009327563146</v>
      </c>
      <c r="Q19" s="8">
        <f t="shared" si="1"/>
        <v>2.1221926724049522</v>
      </c>
    </row>
    <row r="20" spans="1:17" ht="12" customHeight="1">
      <c r="A20" s="7" t="s">
        <v>8</v>
      </c>
      <c r="B20" s="18">
        <v>2672.9</v>
      </c>
      <c r="C20" s="8"/>
      <c r="D20" s="8">
        <v>4.782</v>
      </c>
      <c r="E20" s="8">
        <v>50.397</v>
      </c>
      <c r="F20" s="8"/>
      <c r="G20" s="8">
        <v>201.691</v>
      </c>
      <c r="H20" s="8">
        <v>201.691</v>
      </c>
      <c r="I20" s="8"/>
      <c r="J20" s="8">
        <v>1.54</v>
      </c>
      <c r="K20" s="8">
        <v>0.273</v>
      </c>
      <c r="L20" s="8"/>
      <c r="M20" s="8">
        <f t="shared" si="3"/>
        <v>208.013</v>
      </c>
      <c r="N20" s="8">
        <f t="shared" si="0"/>
        <v>252.361</v>
      </c>
      <c r="O20" s="8"/>
      <c r="P20" s="8">
        <f t="shared" si="2"/>
        <v>7.782296382206592</v>
      </c>
      <c r="Q20" s="8">
        <f t="shared" si="1"/>
        <v>9.441468068390137</v>
      </c>
    </row>
    <row r="21" spans="1:17" ht="12" customHeight="1">
      <c r="A21" s="7" t="s">
        <v>9</v>
      </c>
      <c r="B21" s="18">
        <v>3097.6</v>
      </c>
      <c r="C21" s="8"/>
      <c r="D21" s="8" t="s">
        <v>50</v>
      </c>
      <c r="E21" s="8" t="s">
        <v>50</v>
      </c>
      <c r="F21" s="8"/>
      <c r="G21" s="8" t="s">
        <v>50</v>
      </c>
      <c r="H21" s="8" t="s">
        <v>50</v>
      </c>
      <c r="I21" s="8"/>
      <c r="J21" s="8" t="s">
        <v>50</v>
      </c>
      <c r="K21" s="8" t="s">
        <v>50</v>
      </c>
      <c r="L21" s="8"/>
      <c r="M21" s="8">
        <v>0</v>
      </c>
      <c r="N21" s="8">
        <v>0</v>
      </c>
      <c r="O21" s="8"/>
      <c r="P21" s="8">
        <f t="shared" si="2"/>
        <v>0</v>
      </c>
      <c r="Q21" s="8">
        <f t="shared" si="1"/>
        <v>0</v>
      </c>
    </row>
    <row r="22" spans="1:17" ht="12" customHeight="1">
      <c r="A22" s="7" t="s">
        <v>10</v>
      </c>
      <c r="B22" s="18">
        <v>2282.8</v>
      </c>
      <c r="C22" s="8"/>
      <c r="D22" s="8">
        <v>97.527</v>
      </c>
      <c r="E22" s="8">
        <v>44.806</v>
      </c>
      <c r="F22" s="8"/>
      <c r="G22" s="8">
        <v>3.527</v>
      </c>
      <c r="H22" s="8">
        <v>0.294</v>
      </c>
      <c r="I22" s="8"/>
      <c r="J22" s="8">
        <v>0</v>
      </c>
      <c r="K22" s="8">
        <v>0</v>
      </c>
      <c r="L22" s="8"/>
      <c r="M22" s="8">
        <f t="shared" si="3"/>
        <v>101.054</v>
      </c>
      <c r="N22" s="8">
        <f t="shared" si="0"/>
        <v>45.099999999999994</v>
      </c>
      <c r="O22" s="8"/>
      <c r="P22" s="8">
        <f t="shared" si="2"/>
        <v>4.426756614683722</v>
      </c>
      <c r="Q22" s="8">
        <f t="shared" si="1"/>
        <v>1.9756439460311894</v>
      </c>
    </row>
    <row r="23" spans="1:17" ht="12" customHeight="1">
      <c r="A23" s="7" t="s">
        <v>11</v>
      </c>
      <c r="B23" s="18">
        <v>2473</v>
      </c>
      <c r="C23" s="8"/>
      <c r="D23" s="8">
        <v>0</v>
      </c>
      <c r="E23" s="8">
        <v>49.106</v>
      </c>
      <c r="F23" s="8"/>
      <c r="G23" s="8">
        <v>8.074</v>
      </c>
      <c r="H23" s="8">
        <v>0.503</v>
      </c>
      <c r="I23" s="8"/>
      <c r="J23" s="8">
        <v>0.372</v>
      </c>
      <c r="K23" s="8">
        <v>0.184</v>
      </c>
      <c r="L23" s="8"/>
      <c r="M23" s="8">
        <f t="shared" si="3"/>
        <v>8.446</v>
      </c>
      <c r="N23" s="8">
        <f t="shared" si="0"/>
        <v>49.793</v>
      </c>
      <c r="O23" s="8"/>
      <c r="P23" s="8">
        <f t="shared" si="2"/>
        <v>0.3415285078851597</v>
      </c>
      <c r="Q23" s="8">
        <f t="shared" si="1"/>
        <v>2.0134654266073597</v>
      </c>
    </row>
    <row r="24" spans="1:17" ht="12" customHeight="1">
      <c r="A24" s="7" t="s">
        <v>12</v>
      </c>
      <c r="B24" s="18">
        <v>8537.9</v>
      </c>
      <c r="C24" s="8"/>
      <c r="D24" s="8">
        <v>34.945</v>
      </c>
      <c r="E24" s="8">
        <v>95.28</v>
      </c>
      <c r="F24" s="8"/>
      <c r="G24" s="8">
        <v>75.853</v>
      </c>
      <c r="H24" s="8">
        <v>50.251</v>
      </c>
      <c r="I24" s="8"/>
      <c r="J24" s="8">
        <v>40.004</v>
      </c>
      <c r="K24" s="8">
        <v>33.969</v>
      </c>
      <c r="L24" s="8"/>
      <c r="M24" s="8">
        <f t="shared" si="3"/>
        <v>150.802</v>
      </c>
      <c r="N24" s="8">
        <f t="shared" si="0"/>
        <v>179.5</v>
      </c>
      <c r="O24" s="8"/>
      <c r="P24" s="8">
        <f t="shared" si="2"/>
        <v>1.766265709366472</v>
      </c>
      <c r="Q24" s="8">
        <f t="shared" si="1"/>
        <v>2.1023905175745794</v>
      </c>
    </row>
    <row r="25" spans="1:17" ht="12" customHeight="1">
      <c r="A25" s="7" t="s">
        <v>13</v>
      </c>
      <c r="B25" s="18">
        <v>32890.1</v>
      </c>
      <c r="C25" s="8"/>
      <c r="D25" s="8">
        <v>155.12</v>
      </c>
      <c r="E25" s="8">
        <v>879.818</v>
      </c>
      <c r="F25" s="8"/>
      <c r="G25" s="8">
        <v>125.699</v>
      </c>
      <c r="H25" s="8">
        <v>75.709</v>
      </c>
      <c r="I25" s="8"/>
      <c r="J25" s="8">
        <v>5.243</v>
      </c>
      <c r="K25" s="8">
        <v>35.628</v>
      </c>
      <c r="L25" s="8"/>
      <c r="M25" s="8">
        <f t="shared" si="3"/>
        <v>286.062</v>
      </c>
      <c r="N25" s="8">
        <f t="shared" si="0"/>
        <v>991.1550000000001</v>
      </c>
      <c r="O25" s="8"/>
      <c r="P25" s="8">
        <f t="shared" si="2"/>
        <v>0.8697510801122527</v>
      </c>
      <c r="Q25" s="8">
        <f t="shared" si="1"/>
        <v>3.0135359880328734</v>
      </c>
    </row>
    <row r="26" spans="1:17" ht="12" customHeight="1">
      <c r="A26" s="7" t="s">
        <v>14</v>
      </c>
      <c r="B26" s="18">
        <v>6597.4</v>
      </c>
      <c r="C26" s="8"/>
      <c r="D26" s="8">
        <v>5.929</v>
      </c>
      <c r="E26" s="8">
        <v>56.9</v>
      </c>
      <c r="F26" s="8"/>
      <c r="G26" s="8">
        <v>22.735</v>
      </c>
      <c r="H26" s="8">
        <v>0</v>
      </c>
      <c r="I26" s="8"/>
      <c r="J26" s="8">
        <v>0.057</v>
      </c>
      <c r="K26" s="8">
        <v>0.017</v>
      </c>
      <c r="L26" s="8"/>
      <c r="M26" s="8">
        <f t="shared" si="3"/>
        <v>28.721</v>
      </c>
      <c r="N26" s="8">
        <f t="shared" si="0"/>
        <v>56.917</v>
      </c>
      <c r="O26" s="8"/>
      <c r="P26" s="8">
        <f t="shared" si="2"/>
        <v>0.43533816351896204</v>
      </c>
      <c r="Q26" s="8">
        <f t="shared" si="1"/>
        <v>0.8627186467396247</v>
      </c>
    </row>
    <row r="27" spans="1:17" ht="12" customHeight="1">
      <c r="A27" s="7" t="s">
        <v>28</v>
      </c>
      <c r="B27" s="18">
        <v>605</v>
      </c>
      <c r="C27" s="8"/>
      <c r="D27" s="8">
        <v>32.739</v>
      </c>
      <c r="E27" s="8">
        <v>7.554</v>
      </c>
      <c r="F27" s="8"/>
      <c r="G27" s="8">
        <v>6.785</v>
      </c>
      <c r="H27" s="8">
        <v>4.641</v>
      </c>
      <c r="I27" s="8"/>
      <c r="J27" s="8">
        <v>0.118</v>
      </c>
      <c r="K27" s="8">
        <v>0.131</v>
      </c>
      <c r="L27" s="8"/>
      <c r="M27" s="8">
        <f t="shared" si="3"/>
        <v>39.642</v>
      </c>
      <c r="N27" s="8">
        <f t="shared" si="0"/>
        <v>12.326</v>
      </c>
      <c r="O27" s="8"/>
      <c r="P27" s="8">
        <f t="shared" si="2"/>
        <v>6.552396694214877</v>
      </c>
      <c r="Q27" s="8">
        <f t="shared" si="1"/>
        <v>2.0373553719008264</v>
      </c>
    </row>
    <row r="28" spans="1:17" ht="12" customHeight="1">
      <c r="A28" s="7" t="s">
        <v>29</v>
      </c>
      <c r="B28" s="18">
        <v>1034.3</v>
      </c>
      <c r="C28" s="8"/>
      <c r="D28" s="8">
        <v>141.436</v>
      </c>
      <c r="E28" s="8">
        <v>18.302</v>
      </c>
      <c r="F28" s="8"/>
      <c r="G28" s="8">
        <v>5.414</v>
      </c>
      <c r="H28" s="8">
        <v>3.752</v>
      </c>
      <c r="I28" s="8"/>
      <c r="J28" s="8">
        <v>0.122</v>
      </c>
      <c r="K28" s="8">
        <v>0</v>
      </c>
      <c r="L28" s="8"/>
      <c r="M28" s="8">
        <f t="shared" si="3"/>
        <v>146.972</v>
      </c>
      <c r="N28" s="8">
        <f t="shared" si="0"/>
        <v>22.054</v>
      </c>
      <c r="O28" s="8"/>
      <c r="P28" s="8">
        <f t="shared" si="2"/>
        <v>14.209803731992654</v>
      </c>
      <c r="Q28" s="8">
        <f t="shared" si="1"/>
        <v>2.1322633665280866</v>
      </c>
    </row>
    <row r="29" spans="1:17" ht="12" customHeight="1">
      <c r="A29" s="7" t="s">
        <v>53</v>
      </c>
      <c r="B29" s="18">
        <v>17560.3</v>
      </c>
      <c r="C29" s="8"/>
      <c r="D29" s="8">
        <v>0</v>
      </c>
      <c r="E29" s="8">
        <v>185.148</v>
      </c>
      <c r="F29" s="8"/>
      <c r="G29" s="8">
        <v>0</v>
      </c>
      <c r="H29" s="8">
        <v>0</v>
      </c>
      <c r="I29" s="8"/>
      <c r="J29" s="8">
        <v>0</v>
      </c>
      <c r="K29" s="8">
        <v>132.633</v>
      </c>
      <c r="L29" s="8"/>
      <c r="M29" s="8">
        <f t="shared" si="3"/>
        <v>0</v>
      </c>
      <c r="N29" s="8">
        <f t="shared" si="0"/>
        <v>317.781</v>
      </c>
      <c r="O29" s="8"/>
      <c r="P29" s="8">
        <f t="shared" si="2"/>
        <v>0</v>
      </c>
      <c r="Q29" s="8">
        <f t="shared" si="1"/>
        <v>1.8096558714828335</v>
      </c>
    </row>
    <row r="30" spans="1:17" ht="12" customHeight="1">
      <c r="A30" s="7" t="s">
        <v>15</v>
      </c>
      <c r="B30" s="18">
        <v>4240.1</v>
      </c>
      <c r="C30" s="8"/>
      <c r="D30" s="8">
        <v>35.369</v>
      </c>
      <c r="E30" s="8">
        <v>32.39</v>
      </c>
      <c r="F30" s="8"/>
      <c r="G30" s="8">
        <v>9.226</v>
      </c>
      <c r="H30" s="8">
        <v>1.774</v>
      </c>
      <c r="I30" s="8"/>
      <c r="J30" s="8">
        <v>0</v>
      </c>
      <c r="K30" s="8">
        <v>0</v>
      </c>
      <c r="L30" s="8"/>
      <c r="M30" s="8">
        <f t="shared" si="3"/>
        <v>44.595</v>
      </c>
      <c r="N30" s="8">
        <f t="shared" si="0"/>
        <v>34.164</v>
      </c>
      <c r="O30" s="8"/>
      <c r="P30" s="8">
        <f t="shared" si="2"/>
        <v>1.051744062640032</v>
      </c>
      <c r="Q30" s="8">
        <f t="shared" si="1"/>
        <v>0.8057357137803354</v>
      </c>
    </row>
    <row r="31" spans="1:17" ht="12" customHeight="1">
      <c r="A31" s="7" t="s">
        <v>33</v>
      </c>
      <c r="B31" s="18">
        <v>6144</v>
      </c>
      <c r="C31" s="8"/>
      <c r="D31" s="8">
        <v>0</v>
      </c>
      <c r="E31" s="8">
        <v>67.18</v>
      </c>
      <c r="F31" s="8"/>
      <c r="G31" s="8">
        <v>34.373</v>
      </c>
      <c r="H31" s="8">
        <v>14.725</v>
      </c>
      <c r="I31" s="8"/>
      <c r="J31" s="8">
        <v>71.578</v>
      </c>
      <c r="K31" s="8">
        <v>49.744</v>
      </c>
      <c r="L31" s="8"/>
      <c r="M31" s="8">
        <f t="shared" si="3"/>
        <v>105.951</v>
      </c>
      <c r="N31" s="8">
        <f t="shared" si="0"/>
        <v>131.649</v>
      </c>
      <c r="O31" s="8"/>
      <c r="P31" s="8">
        <f t="shared" si="2"/>
        <v>1.724462890625</v>
      </c>
      <c r="Q31" s="8">
        <f t="shared" si="1"/>
        <v>2.142724609375</v>
      </c>
    </row>
    <row r="32" spans="1:17" ht="12" customHeight="1">
      <c r="A32" s="7" t="s">
        <v>25</v>
      </c>
      <c r="B32" s="18">
        <v>1965.1</v>
      </c>
      <c r="C32" s="8"/>
      <c r="D32" s="8">
        <v>2.521</v>
      </c>
      <c r="E32" s="8">
        <v>27.234</v>
      </c>
      <c r="F32" s="8"/>
      <c r="G32" s="8">
        <v>0.402</v>
      </c>
      <c r="H32" s="8">
        <v>11.275</v>
      </c>
      <c r="I32" s="8"/>
      <c r="J32" s="8">
        <v>0.624</v>
      </c>
      <c r="K32" s="8">
        <v>0.115</v>
      </c>
      <c r="L32" s="8"/>
      <c r="M32" s="8">
        <f t="shared" si="3"/>
        <v>3.547</v>
      </c>
      <c r="N32" s="8">
        <f t="shared" si="0"/>
        <v>38.624</v>
      </c>
      <c r="O32" s="8"/>
      <c r="P32" s="8">
        <f t="shared" si="2"/>
        <v>0.18049972011602464</v>
      </c>
      <c r="Q32" s="8">
        <f t="shared" si="1"/>
        <v>1.9654979390361815</v>
      </c>
    </row>
    <row r="33" spans="1:17" ht="12" customHeight="1">
      <c r="A33" s="7" t="s">
        <v>16</v>
      </c>
      <c r="B33" s="18">
        <v>2181.8</v>
      </c>
      <c r="C33" s="8"/>
      <c r="D33" s="8">
        <v>384.55</v>
      </c>
      <c r="E33" s="8">
        <v>31.177</v>
      </c>
      <c r="F33" s="8"/>
      <c r="G33" s="8">
        <v>13.235</v>
      </c>
      <c r="H33" s="8">
        <v>14.44</v>
      </c>
      <c r="I33" s="8"/>
      <c r="J33" s="8">
        <v>1.27</v>
      </c>
      <c r="K33" s="8">
        <v>7.772</v>
      </c>
      <c r="L33" s="8"/>
      <c r="M33" s="8">
        <f t="shared" si="3"/>
        <v>399.055</v>
      </c>
      <c r="N33" s="8">
        <f t="shared" si="0"/>
        <v>53.388999999999996</v>
      </c>
      <c r="O33" s="8"/>
      <c r="P33" s="8">
        <f t="shared" si="2"/>
        <v>18.29017325144376</v>
      </c>
      <c r="Q33" s="8">
        <f t="shared" si="1"/>
        <v>2.447016225135209</v>
      </c>
    </row>
    <row r="34" spans="1:17" ht="12" customHeight="1">
      <c r="A34" s="7" t="s">
        <v>17</v>
      </c>
      <c r="B34" s="18">
        <v>2867.7</v>
      </c>
      <c r="C34" s="8"/>
      <c r="D34" s="8">
        <v>1.062</v>
      </c>
      <c r="E34" s="8">
        <v>13.717</v>
      </c>
      <c r="F34" s="8"/>
      <c r="G34" s="8">
        <v>3.102</v>
      </c>
      <c r="H34" s="8">
        <v>1.585</v>
      </c>
      <c r="I34" s="8"/>
      <c r="J34" s="8">
        <v>2.305</v>
      </c>
      <c r="K34" s="8">
        <v>0.175</v>
      </c>
      <c r="L34" s="8"/>
      <c r="M34" s="8">
        <f t="shared" si="3"/>
        <v>6.468999999999999</v>
      </c>
      <c r="N34" s="8">
        <f t="shared" si="0"/>
        <v>15.477</v>
      </c>
      <c r="O34" s="8"/>
      <c r="P34" s="8">
        <f t="shared" si="2"/>
        <v>0.22558147644453744</v>
      </c>
      <c r="Q34" s="8">
        <f t="shared" si="1"/>
        <v>0.5397008055235903</v>
      </c>
    </row>
    <row r="35" spans="1:17" ht="12" customHeight="1">
      <c r="A35" s="7" t="s">
        <v>34</v>
      </c>
      <c r="B35" s="18">
        <v>4582.2</v>
      </c>
      <c r="C35" s="8"/>
      <c r="D35" s="8" t="s">
        <v>50</v>
      </c>
      <c r="E35" s="8" t="s">
        <v>50</v>
      </c>
      <c r="F35" s="8"/>
      <c r="G35" s="8" t="s">
        <v>50</v>
      </c>
      <c r="H35" s="8" t="s">
        <v>50</v>
      </c>
      <c r="I35" s="8"/>
      <c r="J35" s="8" t="s">
        <v>50</v>
      </c>
      <c r="K35" s="8" t="s">
        <v>50</v>
      </c>
      <c r="L35" s="8"/>
      <c r="M35" s="8">
        <v>0</v>
      </c>
      <c r="N35" s="8">
        <v>0</v>
      </c>
      <c r="O35" s="8"/>
      <c r="P35" s="8">
        <f t="shared" si="2"/>
        <v>0</v>
      </c>
      <c r="Q35" s="8">
        <f t="shared" si="1"/>
        <v>0</v>
      </c>
    </row>
    <row r="36" spans="1:17" ht="12" customHeight="1">
      <c r="A36" s="7" t="s">
        <v>18</v>
      </c>
      <c r="B36" s="18">
        <v>6824</v>
      </c>
      <c r="C36" s="8"/>
      <c r="D36" s="8">
        <v>58.885</v>
      </c>
      <c r="E36" s="8">
        <v>83.903</v>
      </c>
      <c r="F36" s="8"/>
      <c r="G36" s="8">
        <v>8.837</v>
      </c>
      <c r="H36" s="8">
        <v>2.576</v>
      </c>
      <c r="I36" s="8"/>
      <c r="J36" s="8">
        <v>8.347</v>
      </c>
      <c r="K36" s="8">
        <v>25.771</v>
      </c>
      <c r="L36" s="8"/>
      <c r="M36" s="8">
        <f t="shared" si="3"/>
        <v>76.06899999999999</v>
      </c>
      <c r="N36" s="8">
        <f t="shared" si="0"/>
        <v>112.25</v>
      </c>
      <c r="O36" s="8"/>
      <c r="P36" s="8">
        <f t="shared" si="2"/>
        <v>1.1147274325908556</v>
      </c>
      <c r="Q36" s="8">
        <f t="shared" si="1"/>
        <v>1.6449296600234464</v>
      </c>
    </row>
    <row r="37" spans="1:17" ht="12" customHeight="1">
      <c r="A37" s="9" t="s">
        <v>19</v>
      </c>
      <c r="B37" s="18">
        <v>2061.6</v>
      </c>
      <c r="C37" s="8"/>
      <c r="D37" s="8">
        <v>2.502</v>
      </c>
      <c r="E37" s="8">
        <v>29.546</v>
      </c>
      <c r="F37" s="8"/>
      <c r="G37" s="8">
        <v>0</v>
      </c>
      <c r="H37" s="8">
        <v>0</v>
      </c>
      <c r="I37" s="8"/>
      <c r="J37" s="8">
        <v>0.243</v>
      </c>
      <c r="K37" s="8">
        <v>0.057</v>
      </c>
      <c r="L37" s="8"/>
      <c r="M37" s="8">
        <f t="shared" si="3"/>
        <v>2.7449999999999997</v>
      </c>
      <c r="N37" s="8">
        <f t="shared" si="0"/>
        <v>29.602999999999998</v>
      </c>
      <c r="O37" s="8"/>
      <c r="P37" s="8">
        <f t="shared" si="2"/>
        <v>0.13314901047729918</v>
      </c>
      <c r="Q37" s="8">
        <f t="shared" si="1"/>
        <v>1.4359235545207607</v>
      </c>
    </row>
    <row r="38" spans="1:17" ht="12" customHeight="1">
      <c r="A38" s="7" t="s">
        <v>20</v>
      </c>
      <c r="B38" s="18">
        <v>1265.9</v>
      </c>
      <c r="C38" s="8"/>
      <c r="D38" s="8">
        <v>62.474</v>
      </c>
      <c r="E38" s="8">
        <v>7.696</v>
      </c>
      <c r="F38" s="8"/>
      <c r="G38" s="8">
        <v>12.632</v>
      </c>
      <c r="H38" s="8">
        <v>5.846</v>
      </c>
      <c r="I38" s="8"/>
      <c r="J38" s="8">
        <v>4.338</v>
      </c>
      <c r="K38" s="8">
        <v>3.386</v>
      </c>
      <c r="L38" s="8"/>
      <c r="M38" s="8">
        <f t="shared" si="3"/>
        <v>79.44399999999999</v>
      </c>
      <c r="N38" s="8">
        <f t="shared" si="0"/>
        <v>16.928</v>
      </c>
      <c r="O38" s="8"/>
      <c r="P38" s="8">
        <f t="shared" si="2"/>
        <v>6.275693182715853</v>
      </c>
      <c r="Q38" s="8">
        <f t="shared" si="1"/>
        <v>1.3372304289438344</v>
      </c>
    </row>
    <row r="39" spans="1:17" ht="12" customHeight="1">
      <c r="A39" s="7" t="s">
        <v>21</v>
      </c>
      <c r="B39" s="18">
        <v>210</v>
      </c>
      <c r="C39" s="8"/>
      <c r="D39" s="8">
        <v>0.105</v>
      </c>
      <c r="E39" s="8">
        <v>0.011</v>
      </c>
      <c r="F39" s="8"/>
      <c r="G39" s="8">
        <v>0</v>
      </c>
      <c r="H39" s="8">
        <v>0</v>
      </c>
      <c r="I39" s="8"/>
      <c r="J39" s="8">
        <v>0</v>
      </c>
      <c r="K39" s="8">
        <v>0</v>
      </c>
      <c r="L39" s="8"/>
      <c r="M39" s="8">
        <f t="shared" si="3"/>
        <v>0.105</v>
      </c>
      <c r="N39" s="8">
        <f t="shared" si="0"/>
        <v>0.011</v>
      </c>
      <c r="O39" s="8"/>
      <c r="P39" s="8">
        <f t="shared" si="2"/>
        <v>0.05</v>
      </c>
      <c r="Q39" s="8">
        <f t="shared" si="1"/>
        <v>0.005238095238095238</v>
      </c>
    </row>
    <row r="40" spans="1:17" ht="12" customHeight="1">
      <c r="A40" s="7" t="s">
        <v>54</v>
      </c>
      <c r="B40" s="18">
        <v>7121.7</v>
      </c>
      <c r="C40" s="8"/>
      <c r="D40" s="8">
        <v>0</v>
      </c>
      <c r="E40" s="8">
        <v>0</v>
      </c>
      <c r="F40" s="8"/>
      <c r="G40" s="8">
        <v>20.631</v>
      </c>
      <c r="H40" s="8">
        <v>13.596</v>
      </c>
      <c r="I40" s="8"/>
      <c r="J40" s="8">
        <v>0</v>
      </c>
      <c r="K40" s="8">
        <v>0</v>
      </c>
      <c r="L40" s="8"/>
      <c r="M40" s="8">
        <f t="shared" si="3"/>
        <v>20.631</v>
      </c>
      <c r="N40" s="8">
        <f t="shared" si="0"/>
        <v>13.596</v>
      </c>
      <c r="O40" s="8"/>
      <c r="P40" s="8">
        <f t="shared" si="2"/>
        <v>0.289692067905135</v>
      </c>
      <c r="Q40" s="8">
        <f t="shared" si="1"/>
        <v>0.190909473861578</v>
      </c>
    </row>
    <row r="41" spans="1:17" ht="12" customHeight="1">
      <c r="A41" s="7" t="s">
        <v>31</v>
      </c>
      <c r="B41" s="18">
        <v>453.6</v>
      </c>
      <c r="C41" s="8"/>
      <c r="D41" s="8">
        <v>13.989</v>
      </c>
      <c r="E41" s="8">
        <v>5.825</v>
      </c>
      <c r="F41" s="8"/>
      <c r="G41" s="8">
        <v>11.891</v>
      </c>
      <c r="H41" s="8">
        <v>4.279</v>
      </c>
      <c r="I41" s="8"/>
      <c r="J41" s="8">
        <v>1.87</v>
      </c>
      <c r="K41" s="8">
        <v>0.111</v>
      </c>
      <c r="L41" s="8"/>
      <c r="M41" s="8">
        <f t="shared" si="3"/>
        <v>27.750000000000004</v>
      </c>
      <c r="N41" s="8">
        <f t="shared" si="0"/>
        <v>10.215</v>
      </c>
      <c r="O41" s="8"/>
      <c r="P41" s="8">
        <f t="shared" si="2"/>
        <v>6.117724867724869</v>
      </c>
      <c r="Q41" s="8">
        <f t="shared" si="1"/>
        <v>2.251984126984127</v>
      </c>
    </row>
    <row r="42" spans="1:17" ht="12" customHeight="1">
      <c r="A42" s="7" t="s">
        <v>22</v>
      </c>
      <c r="B42" s="18">
        <v>140.7</v>
      </c>
      <c r="C42" s="8"/>
      <c r="D42" s="8">
        <v>13.522</v>
      </c>
      <c r="E42" s="8">
        <v>0.891</v>
      </c>
      <c r="F42" s="8"/>
      <c r="G42" s="8">
        <v>8.19</v>
      </c>
      <c r="H42" s="8">
        <v>2.007</v>
      </c>
      <c r="I42" s="8"/>
      <c r="J42" s="8">
        <v>0</v>
      </c>
      <c r="K42" s="8">
        <v>0</v>
      </c>
      <c r="L42" s="8"/>
      <c r="M42" s="8">
        <f t="shared" si="3"/>
        <v>21.712</v>
      </c>
      <c r="N42" s="8">
        <f t="shared" si="0"/>
        <v>2.898</v>
      </c>
      <c r="O42" s="8"/>
      <c r="P42" s="8">
        <f t="shared" si="2"/>
        <v>15.431414356787492</v>
      </c>
      <c r="Q42" s="8">
        <f t="shared" si="1"/>
        <v>2.0597014925373136</v>
      </c>
    </row>
    <row r="43" spans="1:17" ht="3" customHeight="1" thickBo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24" customHeight="1">
      <c r="A44" s="25" t="s">
        <v>27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spans="1:17" ht="21.75" customHeight="1">
      <c r="A45" s="23" t="s">
        <v>35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7" ht="13.5" customHeight="1">
      <c r="A46" s="26" t="s">
        <v>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3.5" customHeight="1">
      <c r="A47" s="26" t="s">
        <v>56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ht="13.5" customHeight="1">
      <c r="A48" s="21" t="s">
        <v>51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1:17" ht="13.5" customHeight="1">
      <c r="A49" s="27" t="s">
        <v>24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13.5" customHeight="1">
      <c r="A50" s="27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1:17" ht="10.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</row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4">
    <mergeCell ref="B5:B7"/>
    <mergeCell ref="A1:Q1"/>
    <mergeCell ref="A3:Q3"/>
    <mergeCell ref="A4:Q4"/>
    <mergeCell ref="A5:A7"/>
    <mergeCell ref="D5:E5"/>
    <mergeCell ref="A2:Q2"/>
    <mergeCell ref="P5:Q5"/>
    <mergeCell ref="P6:Q6"/>
    <mergeCell ref="D6:E6"/>
    <mergeCell ref="A48:Q48"/>
    <mergeCell ref="A51:Q51"/>
    <mergeCell ref="A45:Q45"/>
    <mergeCell ref="A44:Q44"/>
    <mergeCell ref="A47:Q47"/>
    <mergeCell ref="A46:Q46"/>
    <mergeCell ref="A50:Q50"/>
    <mergeCell ref="A49:Q49"/>
    <mergeCell ref="G6:H6"/>
    <mergeCell ref="J5:K5"/>
    <mergeCell ref="J6:K6"/>
    <mergeCell ref="M5:N5"/>
    <mergeCell ref="M6:N6"/>
    <mergeCell ref="G5:H5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2008-06-06T15:14:01Z</cp:lastPrinted>
  <dcterms:created xsi:type="dcterms:W3CDTF">2003-08-22T22:18:18Z</dcterms:created>
  <dcterms:modified xsi:type="dcterms:W3CDTF">2023-01-23T23:58:22Z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