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'C32JUN2005'!$A$1:$K$46</definedName>
    <definedName name="mensual">'C32JUN2005'!$A$1:$K$46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<sst xmlns="http://schemas.openxmlformats.org/spreadsheetml/2006/main" count="55" uniqueCount="53">
  <si>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</si>
  <si>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</si>
  <si>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</si>
  <si>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</si>
  <si>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</si>
  <si>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</si>
  <si>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</si>
  <si>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</si>
  <si>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</si>
  <si>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</si>
  <si>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</si>
  <si>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</si>
  <si>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</si>
  <si>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</si>
  <si>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</si>
  <si>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</si>
  <si>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</si>
  <si>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</si>
  <si>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</si>
  <si>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</si>
  <si>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</si>
  <si>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</si>
  <si>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</si>
  <si>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</si>
  <si>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</si>
  <si>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</si>
  <si>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</si>
  <si>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</si>
  <si>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</si>
  <si>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</si>
  <si>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</si>
  <si>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</si>
  <si>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</si>
  <si>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</si>
  <si>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</si>
  <si>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</si>
  <si>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</si>
  <si>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</si>
  <si>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</si>
  <si>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</si>
  <si>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</si>
  <si>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</si>
  <si>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</si>
  <si>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con el FAIS</t>
  </si>
  <si>
    <t>Total</t>
  </si>
  <si>
    <t>Gobierno Estatal</t>
  </si>
  <si>
    <t>Organismos</t>
  </si>
  <si>
    <r>
      <t xml:space="preserve">OBLIGACIONES FINANCIERAS DE ENTIDADES FEDERATIVAS CON LA BANCA COMERCIAL, DE DESARROLLO, Y EN EMISIONES BURSATILES  </t>
    </r>
    <r>
      <rPr>
        <b/>
        <vertAlign val="superscript"/>
        <sz val="9"/>
        <rFont val="Arial"/>
        <family val="2"/>
      </rPr>
      <t>1_/</t>
    </r>
  </si>
  <si>
    <t>Obligaciones Financieras Garantizadas con Fuente de Pago Propia</t>
  </si>
  <si>
    <r>
      <t xml:space="preserve">Saldo Total </t>
    </r>
    <r>
      <rPr>
        <b/>
        <vertAlign val="superscript"/>
        <sz val="9"/>
        <rFont val="Arial"/>
        <family val="2"/>
      </rPr>
      <t xml:space="preserve"> 2_/</t>
    </r>
  </si>
  <si>
    <t>2_/ Se refiere al total de la deuda pública de entidades federativas y municipios.</t>
  </si>
  <si>
    <t>con el FAFEF</t>
  </si>
  <si>
    <t xml:space="preserve">Saldos al 31 de Diciembre de 2009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</si>
</sst>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172" fontId="8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5" width="18.7109375" style="0" customWidth="1"/>
    <col min="6" max="6" width="16.7109375" style="0" customWidth="1"/>
    <col min="7" max="10" width="18.7109375" style="0" customWidth="1"/>
    <col min="11" max="11" width="12.7109375" style="0" customWidth="1"/>
    <col min="12" max="16384" width="0" style="0" hidden="1" customWidth="1"/>
  </cols>
  <sheetData>
    <row r="1" spans="1:11" ht="18" customHeight="1">
      <c r="A1" s="28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" customHeight="1" thickBo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32" t="s">
        <v>36</v>
      </c>
      <c r="B4" s="24" t="s">
        <v>37</v>
      </c>
      <c r="C4" s="24"/>
      <c r="D4" s="32" t="s">
        <v>38</v>
      </c>
      <c r="E4" s="35" t="s">
        <v>48</v>
      </c>
      <c r="F4" s="35"/>
      <c r="G4" s="35"/>
      <c r="H4" s="16" t="s">
        <v>40</v>
      </c>
      <c r="I4" s="16" t="s">
        <v>40</v>
      </c>
      <c r="J4" s="16" t="s">
        <v>40</v>
      </c>
      <c r="K4" s="32" t="s">
        <v>49</v>
      </c>
    </row>
    <row r="5" spans="1:11" ht="15" customHeight="1" thickBot="1">
      <c r="A5" s="33"/>
      <c r="B5" s="14" t="s">
        <v>2</v>
      </c>
      <c r="C5" s="15" t="s">
        <v>3</v>
      </c>
      <c r="D5" s="34"/>
      <c r="E5" s="17" t="s">
        <v>44</v>
      </c>
      <c r="F5" s="17" t="s">
        <v>45</v>
      </c>
      <c r="G5" s="17" t="s">
        <v>46</v>
      </c>
      <c r="H5" s="17" t="s">
        <v>41</v>
      </c>
      <c r="I5" s="17" t="s">
        <v>43</v>
      </c>
      <c r="J5" s="17" t="s">
        <v>51</v>
      </c>
      <c r="K5" s="34"/>
    </row>
    <row r="6" spans="1:11" ht="3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2" customHeight="1">
      <c r="A7" s="1" t="s">
        <v>0</v>
      </c>
      <c r="B7" s="2">
        <f aca="true" t="shared" si="0" ref="B7:K7">SUM(B9:B40)</f>
        <v>1938.1999999999998</v>
      </c>
      <c r="C7" s="2">
        <f t="shared" si="0"/>
        <v>8411.8</v>
      </c>
      <c r="D7" s="2">
        <f t="shared" si="0"/>
        <v>184501.95000000004</v>
      </c>
      <c r="E7" s="2">
        <f t="shared" si="0"/>
        <v>53556.59000000001</v>
      </c>
      <c r="F7" s="2">
        <f t="shared" si="0"/>
        <v>43172.200000000004</v>
      </c>
      <c r="G7" s="2">
        <f t="shared" si="0"/>
        <v>10384.390000000001</v>
      </c>
      <c r="H7" s="2">
        <f t="shared" si="0"/>
        <v>192913.75</v>
      </c>
      <c r="I7" s="2">
        <f t="shared" si="0"/>
        <v>2652.28</v>
      </c>
      <c r="J7" s="2">
        <f t="shared" si="0"/>
        <v>3030.9</v>
      </c>
      <c r="K7" s="2">
        <f t="shared" si="0"/>
        <v>252153.52000000002</v>
      </c>
    </row>
    <row r="8" spans="1:11" ht="3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" customHeight="1">
      <c r="A9" s="3" t="s">
        <v>4</v>
      </c>
      <c r="B9" s="5">
        <v>0</v>
      </c>
      <c r="C9" s="5">
        <v>0</v>
      </c>
      <c r="D9" s="5">
        <v>1379.6</v>
      </c>
      <c r="E9" s="5">
        <f>+F9+G9</f>
        <v>1436.5</v>
      </c>
      <c r="F9" s="5">
        <v>1436.5</v>
      </c>
      <c r="G9" s="5">
        <v>0</v>
      </c>
      <c r="H9" s="4">
        <f aca="true" t="shared" si="1" ref="H9:H40">SUM(C9+D9)</f>
        <v>1379.6</v>
      </c>
      <c r="I9" s="20">
        <v>0</v>
      </c>
      <c r="J9" s="20">
        <v>0</v>
      </c>
      <c r="K9" s="18">
        <f>+E9+H9</f>
        <v>2816.1</v>
      </c>
    </row>
    <row r="10" spans="1:11" ht="12" customHeight="1">
      <c r="A10" s="3" t="s">
        <v>5</v>
      </c>
      <c r="B10" s="5">
        <v>502.7</v>
      </c>
      <c r="C10" s="5">
        <v>2181.7</v>
      </c>
      <c r="D10" s="5">
        <v>6713.5</v>
      </c>
      <c r="E10" s="5">
        <f>+F10+G10</f>
        <v>0</v>
      </c>
      <c r="F10" s="5">
        <v>0</v>
      </c>
      <c r="G10" s="5">
        <v>0</v>
      </c>
      <c r="H10" s="4">
        <f t="shared" si="1"/>
        <v>8895.2</v>
      </c>
      <c r="I10" s="4">
        <v>0</v>
      </c>
      <c r="J10" s="4">
        <v>0</v>
      </c>
      <c r="K10" s="19">
        <f>+E10+H10</f>
        <v>8895.2</v>
      </c>
    </row>
    <row r="11" spans="1:11" ht="12" customHeight="1">
      <c r="A11" s="3" t="s">
        <v>6</v>
      </c>
      <c r="B11" s="5">
        <v>8</v>
      </c>
      <c r="C11" s="5">
        <v>34.6</v>
      </c>
      <c r="D11" s="5">
        <v>980.82</v>
      </c>
      <c r="E11" s="5">
        <f aca="true" t="shared" si="2" ref="E11:E40">+F11+G11</f>
        <v>1000</v>
      </c>
      <c r="F11" s="5">
        <v>1000</v>
      </c>
      <c r="G11" s="5">
        <v>0</v>
      </c>
      <c r="H11" s="4">
        <f t="shared" si="1"/>
        <v>1015.4200000000001</v>
      </c>
      <c r="I11" s="4">
        <v>0</v>
      </c>
      <c r="J11" s="4">
        <v>0</v>
      </c>
      <c r="K11" s="19">
        <f aca="true" t="shared" si="3" ref="K11:K40">+E11+H11</f>
        <v>2015.42</v>
      </c>
    </row>
    <row r="12" spans="1:11" ht="12" customHeight="1">
      <c r="A12" s="3" t="s">
        <v>7</v>
      </c>
      <c r="B12" s="5">
        <v>0</v>
      </c>
      <c r="C12" s="5">
        <v>0</v>
      </c>
      <c r="D12" s="5">
        <v>0</v>
      </c>
      <c r="E12" s="5">
        <f t="shared" si="2"/>
        <v>0</v>
      </c>
      <c r="F12" s="5">
        <v>0</v>
      </c>
      <c r="G12" s="5">
        <v>0</v>
      </c>
      <c r="H12" s="4">
        <f t="shared" si="1"/>
        <v>0</v>
      </c>
      <c r="I12" s="4">
        <v>0</v>
      </c>
      <c r="J12" s="4">
        <v>0</v>
      </c>
      <c r="K12" s="19">
        <f t="shared" si="3"/>
        <v>0</v>
      </c>
    </row>
    <row r="13" spans="1:11" ht="12" customHeight="1">
      <c r="A13" s="3" t="s">
        <v>8</v>
      </c>
      <c r="B13" s="5">
        <v>1.3</v>
      </c>
      <c r="C13" s="5">
        <v>5.8</v>
      </c>
      <c r="D13" s="5">
        <v>1555.8</v>
      </c>
      <c r="E13" s="5">
        <f t="shared" si="2"/>
        <v>0</v>
      </c>
      <c r="F13" s="5">
        <v>0</v>
      </c>
      <c r="G13" s="5">
        <v>0</v>
      </c>
      <c r="H13" s="4">
        <f t="shared" si="1"/>
        <v>1561.6</v>
      </c>
      <c r="I13" s="4">
        <v>0</v>
      </c>
      <c r="J13" s="4">
        <v>0</v>
      </c>
      <c r="K13" s="19">
        <f t="shared" si="3"/>
        <v>1561.6</v>
      </c>
    </row>
    <row r="14" spans="1:11" ht="12" customHeight="1">
      <c r="A14" s="3" t="s">
        <v>9</v>
      </c>
      <c r="B14" s="5">
        <v>0</v>
      </c>
      <c r="C14" s="5">
        <v>0</v>
      </c>
      <c r="D14" s="5">
        <v>1270</v>
      </c>
      <c r="E14" s="5">
        <f t="shared" si="2"/>
        <v>0</v>
      </c>
      <c r="F14" s="5">
        <v>0</v>
      </c>
      <c r="G14" s="5">
        <v>0</v>
      </c>
      <c r="H14" s="4">
        <f t="shared" si="1"/>
        <v>1270</v>
      </c>
      <c r="I14" s="4">
        <v>0</v>
      </c>
      <c r="J14" s="4">
        <v>0</v>
      </c>
      <c r="K14" s="19">
        <f t="shared" si="3"/>
        <v>1270</v>
      </c>
    </row>
    <row r="15" spans="1:11" ht="12" customHeight="1">
      <c r="A15" s="3" t="s">
        <v>10</v>
      </c>
      <c r="B15" s="5">
        <v>0</v>
      </c>
      <c r="C15" s="5">
        <v>0</v>
      </c>
      <c r="D15" s="5">
        <v>738.62</v>
      </c>
      <c r="E15" s="5">
        <f t="shared" si="2"/>
        <v>5533.1</v>
      </c>
      <c r="F15" s="5">
        <v>5533.1</v>
      </c>
      <c r="G15" s="5">
        <v>0</v>
      </c>
      <c r="H15" s="4">
        <f t="shared" si="1"/>
        <v>738.62</v>
      </c>
      <c r="I15" s="4">
        <v>943.25</v>
      </c>
      <c r="J15" s="4">
        <v>2000</v>
      </c>
      <c r="K15" s="19">
        <f>+E15+H15+I15+J15</f>
        <v>9214.970000000001</v>
      </c>
    </row>
    <row r="16" spans="1:11" ht="12" customHeight="1">
      <c r="A16" s="3" t="s">
        <v>11</v>
      </c>
      <c r="B16" s="5">
        <v>0</v>
      </c>
      <c r="C16" s="5">
        <v>0</v>
      </c>
      <c r="D16" s="5">
        <v>3248</v>
      </c>
      <c r="E16" s="5">
        <f t="shared" si="2"/>
        <v>9929.8</v>
      </c>
      <c r="F16" s="5">
        <v>9929.8</v>
      </c>
      <c r="G16" s="5">
        <v>0</v>
      </c>
      <c r="H16" s="4">
        <f t="shared" si="1"/>
        <v>3248</v>
      </c>
      <c r="I16" s="4">
        <v>5.15</v>
      </c>
      <c r="J16" s="4">
        <v>0</v>
      </c>
      <c r="K16" s="19">
        <f>+E16+H16+I16</f>
        <v>13182.949999999999</v>
      </c>
    </row>
    <row r="17" spans="1:11" ht="12" customHeight="1">
      <c r="A17" s="3" t="s">
        <v>12</v>
      </c>
      <c r="B17" s="5">
        <v>0</v>
      </c>
      <c r="C17" s="5">
        <v>0</v>
      </c>
      <c r="D17" s="5">
        <v>47529.53</v>
      </c>
      <c r="E17" s="5">
        <f t="shared" si="2"/>
        <v>0</v>
      </c>
      <c r="F17" s="5">
        <v>0</v>
      </c>
      <c r="G17" s="5">
        <v>0</v>
      </c>
      <c r="H17" s="4">
        <f t="shared" si="1"/>
        <v>47529.53</v>
      </c>
      <c r="I17" s="4">
        <v>0</v>
      </c>
      <c r="J17" s="4">
        <v>0</v>
      </c>
      <c r="K17" s="19">
        <f t="shared" si="3"/>
        <v>47529.53</v>
      </c>
    </row>
    <row r="18" spans="1:11" ht="12" customHeight="1">
      <c r="A18" s="3" t="s">
        <v>13</v>
      </c>
      <c r="B18" s="5">
        <v>1.8</v>
      </c>
      <c r="C18" s="5">
        <v>7.7</v>
      </c>
      <c r="D18" s="5">
        <v>2975.7</v>
      </c>
      <c r="E18" s="5">
        <f t="shared" si="2"/>
        <v>0.04</v>
      </c>
      <c r="F18" s="5">
        <v>0.04</v>
      </c>
      <c r="G18" s="5">
        <v>0</v>
      </c>
      <c r="H18" s="4">
        <f t="shared" si="1"/>
        <v>2983.3999999999996</v>
      </c>
      <c r="I18" s="4">
        <v>71.2</v>
      </c>
      <c r="J18" s="4">
        <v>589.1</v>
      </c>
      <c r="K18" s="19">
        <f>+E18+H18+I18+J18</f>
        <v>3643.7399999999993</v>
      </c>
    </row>
    <row r="19" spans="1:11" ht="12" customHeight="1">
      <c r="A19" s="3" t="s">
        <v>14</v>
      </c>
      <c r="B19" s="5">
        <v>34.1</v>
      </c>
      <c r="C19" s="5">
        <v>147.94</v>
      </c>
      <c r="D19" s="5">
        <v>6262.04</v>
      </c>
      <c r="E19" s="5">
        <f t="shared" si="2"/>
        <v>0</v>
      </c>
      <c r="F19" s="5">
        <v>0</v>
      </c>
      <c r="G19" s="5">
        <v>0</v>
      </c>
      <c r="H19" s="4">
        <f t="shared" si="1"/>
        <v>6409.98</v>
      </c>
      <c r="I19" s="4">
        <v>0</v>
      </c>
      <c r="J19" s="4">
        <v>0</v>
      </c>
      <c r="K19" s="19">
        <f t="shared" si="3"/>
        <v>6409.98</v>
      </c>
    </row>
    <row r="20" spans="1:11" ht="12" customHeight="1">
      <c r="A20" s="3" t="s">
        <v>15</v>
      </c>
      <c r="B20" s="5">
        <v>21.3</v>
      </c>
      <c r="C20" s="5">
        <v>92.56</v>
      </c>
      <c r="D20" s="5">
        <v>2491.45</v>
      </c>
      <c r="E20" s="5">
        <f t="shared" si="2"/>
        <v>0.04</v>
      </c>
      <c r="F20" s="5">
        <v>0</v>
      </c>
      <c r="G20" s="5">
        <v>0.04</v>
      </c>
      <c r="H20" s="4">
        <f t="shared" si="1"/>
        <v>2584.0099999999998</v>
      </c>
      <c r="I20" s="4">
        <v>556.76</v>
      </c>
      <c r="J20" s="4">
        <v>0</v>
      </c>
      <c r="K20" s="19">
        <f>+E20+H20+I20</f>
        <v>3140.8099999999995</v>
      </c>
    </row>
    <row r="21" spans="1:11" ht="12" customHeight="1">
      <c r="A21" s="3" t="s">
        <v>16</v>
      </c>
      <c r="B21" s="5">
        <v>0</v>
      </c>
      <c r="C21" s="5">
        <v>0</v>
      </c>
      <c r="D21" s="5">
        <v>3909.2</v>
      </c>
      <c r="E21" s="5">
        <f t="shared" si="2"/>
        <v>0</v>
      </c>
      <c r="F21" s="5">
        <v>0</v>
      </c>
      <c r="G21" s="5">
        <v>0</v>
      </c>
      <c r="H21" s="4">
        <f t="shared" si="1"/>
        <v>3909.2</v>
      </c>
      <c r="I21" s="4">
        <v>0</v>
      </c>
      <c r="J21" s="4">
        <v>0</v>
      </c>
      <c r="K21" s="19">
        <f t="shared" si="3"/>
        <v>3909.2</v>
      </c>
    </row>
    <row r="22" spans="1:11" ht="12" customHeight="1">
      <c r="A22" s="3" t="s">
        <v>17</v>
      </c>
      <c r="B22" s="5">
        <v>24.9</v>
      </c>
      <c r="C22" s="5">
        <v>107.86</v>
      </c>
      <c r="D22" s="5">
        <v>20055.56</v>
      </c>
      <c r="E22" s="5">
        <f t="shared" si="2"/>
        <v>0</v>
      </c>
      <c r="F22" s="5">
        <v>0</v>
      </c>
      <c r="G22" s="5">
        <v>0</v>
      </c>
      <c r="H22" s="4">
        <f t="shared" si="1"/>
        <v>20163.420000000002</v>
      </c>
      <c r="I22" s="4">
        <v>0</v>
      </c>
      <c r="J22" s="4">
        <v>0</v>
      </c>
      <c r="K22" s="19">
        <f t="shared" si="3"/>
        <v>20163.420000000002</v>
      </c>
    </row>
    <row r="23" spans="1:11" ht="12" customHeight="1">
      <c r="A23" s="3" t="s">
        <v>18</v>
      </c>
      <c r="B23" s="5">
        <v>0.2</v>
      </c>
      <c r="C23" s="5">
        <v>0.7</v>
      </c>
      <c r="D23" s="5">
        <v>33016.8</v>
      </c>
      <c r="E23" s="5">
        <f t="shared" si="2"/>
        <v>0</v>
      </c>
      <c r="F23" s="5">
        <v>0</v>
      </c>
      <c r="G23" s="5">
        <v>0</v>
      </c>
      <c r="H23" s="4">
        <f t="shared" si="1"/>
        <v>33017.5</v>
      </c>
      <c r="I23" s="4">
        <v>0</v>
      </c>
      <c r="J23" s="4">
        <v>0</v>
      </c>
      <c r="K23" s="19">
        <f t="shared" si="3"/>
        <v>33017.5</v>
      </c>
    </row>
    <row r="24" spans="1:11" ht="12" customHeight="1">
      <c r="A24" s="3" t="s">
        <v>19</v>
      </c>
      <c r="B24" s="5">
        <v>16.7</v>
      </c>
      <c r="C24" s="5">
        <v>72.34</v>
      </c>
      <c r="D24" s="5">
        <v>2895.13</v>
      </c>
      <c r="E24" s="5">
        <f t="shared" si="2"/>
        <v>4112</v>
      </c>
      <c r="F24" s="5">
        <v>4112</v>
      </c>
      <c r="G24" s="5">
        <v>0</v>
      </c>
      <c r="H24" s="4">
        <f t="shared" si="1"/>
        <v>2967.4700000000003</v>
      </c>
      <c r="I24" s="4">
        <v>249.6</v>
      </c>
      <c r="J24" s="4">
        <v>441.8</v>
      </c>
      <c r="K24" s="19">
        <f>+E24+H24+I24+J24</f>
        <v>7770.870000000001</v>
      </c>
    </row>
    <row r="25" spans="1:11" ht="12" customHeight="1">
      <c r="A25" s="3" t="s">
        <v>20</v>
      </c>
      <c r="B25" s="5">
        <v>0</v>
      </c>
      <c r="C25" s="5">
        <v>0</v>
      </c>
      <c r="D25" s="5">
        <v>346.2</v>
      </c>
      <c r="E25" s="5">
        <f t="shared" si="2"/>
        <v>0</v>
      </c>
      <c r="F25" s="5">
        <v>0</v>
      </c>
      <c r="G25" s="5">
        <v>0</v>
      </c>
      <c r="H25" s="4">
        <f t="shared" si="1"/>
        <v>346.2</v>
      </c>
      <c r="I25" s="4">
        <v>0</v>
      </c>
      <c r="J25" s="4">
        <v>0</v>
      </c>
      <c r="K25" s="19">
        <f t="shared" si="3"/>
        <v>346.2</v>
      </c>
    </row>
    <row r="26" spans="1:11" ht="12" customHeight="1">
      <c r="A26" s="3" t="s">
        <v>21</v>
      </c>
      <c r="B26" s="5">
        <v>0</v>
      </c>
      <c r="C26" s="5">
        <v>0</v>
      </c>
      <c r="D26" s="5">
        <v>1249.2</v>
      </c>
      <c r="E26" s="5">
        <f t="shared" si="2"/>
        <v>966.5</v>
      </c>
      <c r="F26" s="5">
        <v>966.5</v>
      </c>
      <c r="G26" s="5">
        <v>0</v>
      </c>
      <c r="H26" s="4">
        <f t="shared" si="1"/>
        <v>1249.2</v>
      </c>
      <c r="I26" s="4">
        <v>0</v>
      </c>
      <c r="J26" s="4">
        <v>0</v>
      </c>
      <c r="K26" s="19">
        <f t="shared" si="3"/>
        <v>2215.7</v>
      </c>
    </row>
    <row r="27" spans="1:11" ht="12" customHeight="1">
      <c r="A27" s="3" t="s">
        <v>22</v>
      </c>
      <c r="B27" s="5">
        <v>1171.2</v>
      </c>
      <c r="C27" s="5">
        <v>5083.36</v>
      </c>
      <c r="D27" s="5">
        <v>11116.67</v>
      </c>
      <c r="E27" s="5">
        <f t="shared" si="2"/>
        <v>10870.7</v>
      </c>
      <c r="F27" s="5">
        <v>1573</v>
      </c>
      <c r="G27" s="5">
        <v>9297.7</v>
      </c>
      <c r="H27" s="4">
        <f t="shared" si="1"/>
        <v>16200.029999999999</v>
      </c>
      <c r="I27" s="4">
        <v>0</v>
      </c>
      <c r="J27" s="4">
        <v>0</v>
      </c>
      <c r="K27" s="21">
        <f t="shared" si="3"/>
        <v>27070.73</v>
      </c>
    </row>
    <row r="28" spans="1:11" ht="12" customHeight="1">
      <c r="A28" s="3" t="s">
        <v>23</v>
      </c>
      <c r="B28" s="5">
        <v>0</v>
      </c>
      <c r="C28" s="5">
        <v>0</v>
      </c>
      <c r="D28" s="5">
        <v>1194.3</v>
      </c>
      <c r="E28" s="5">
        <f t="shared" si="2"/>
        <v>3041.26</v>
      </c>
      <c r="F28" s="5">
        <v>3041.26</v>
      </c>
      <c r="G28" s="5">
        <v>0</v>
      </c>
      <c r="H28" s="4">
        <f t="shared" si="1"/>
        <v>1194.3</v>
      </c>
      <c r="I28" s="4">
        <v>248.26</v>
      </c>
      <c r="J28" s="4">
        <v>0</v>
      </c>
      <c r="K28" s="19">
        <f>+E28+H28+I28</f>
        <v>4483.820000000001</v>
      </c>
    </row>
    <row r="29" spans="1:11" ht="12" customHeight="1">
      <c r="A29" s="3" t="s">
        <v>24</v>
      </c>
      <c r="B29" s="5">
        <v>0</v>
      </c>
      <c r="C29" s="5">
        <v>0</v>
      </c>
      <c r="D29" s="5">
        <v>6501.83</v>
      </c>
      <c r="E29" s="5">
        <f t="shared" si="2"/>
        <v>0</v>
      </c>
      <c r="F29" s="5">
        <v>0</v>
      </c>
      <c r="G29" s="5">
        <v>0</v>
      </c>
      <c r="H29" s="4">
        <f t="shared" si="1"/>
        <v>6501.83</v>
      </c>
      <c r="I29" s="4">
        <v>0</v>
      </c>
      <c r="J29" s="4">
        <v>0</v>
      </c>
      <c r="K29" s="19">
        <f t="shared" si="3"/>
        <v>6501.83</v>
      </c>
    </row>
    <row r="30" spans="1:11" ht="12" customHeight="1">
      <c r="A30" s="3" t="s">
        <v>39</v>
      </c>
      <c r="B30" s="5">
        <v>0</v>
      </c>
      <c r="C30" s="5">
        <v>0</v>
      </c>
      <c r="D30" s="5">
        <v>2355.84</v>
      </c>
      <c r="E30" s="5">
        <f t="shared" si="2"/>
        <v>0</v>
      </c>
      <c r="F30" s="5">
        <v>0</v>
      </c>
      <c r="G30" s="5">
        <v>0</v>
      </c>
      <c r="H30" s="4">
        <f t="shared" si="1"/>
        <v>2355.84</v>
      </c>
      <c r="I30" s="4">
        <v>0</v>
      </c>
      <c r="J30" s="4">
        <v>0</v>
      </c>
      <c r="K30" s="19">
        <f t="shared" si="3"/>
        <v>2355.84</v>
      </c>
    </row>
    <row r="31" spans="1:11" ht="12" customHeight="1">
      <c r="A31" s="3" t="s">
        <v>25</v>
      </c>
      <c r="B31" s="5">
        <v>12.6</v>
      </c>
      <c r="C31" s="5">
        <v>54.9</v>
      </c>
      <c r="D31" s="5">
        <v>3376.6</v>
      </c>
      <c r="E31" s="5">
        <f t="shared" si="2"/>
        <v>290.6</v>
      </c>
      <c r="F31" s="5">
        <v>0</v>
      </c>
      <c r="G31" s="5">
        <v>290.6</v>
      </c>
      <c r="H31" s="4">
        <f>SUM(C31+D31)</f>
        <v>3431.5</v>
      </c>
      <c r="I31" s="4">
        <v>21.06</v>
      </c>
      <c r="J31" s="4">
        <v>0</v>
      </c>
      <c r="K31" s="21">
        <f>+E31+H31+I31</f>
        <v>3743.16</v>
      </c>
    </row>
    <row r="32" spans="1:11" ht="12" customHeight="1">
      <c r="A32" s="3" t="s">
        <v>26</v>
      </c>
      <c r="B32" s="5">
        <v>0</v>
      </c>
      <c r="C32" s="5">
        <v>0</v>
      </c>
      <c r="D32" s="5">
        <v>4580.1</v>
      </c>
      <c r="E32" s="5">
        <f t="shared" si="2"/>
        <v>0</v>
      </c>
      <c r="F32" s="5">
        <v>0</v>
      </c>
      <c r="G32" s="5">
        <v>0</v>
      </c>
      <c r="H32" s="4">
        <f t="shared" si="1"/>
        <v>4580.1</v>
      </c>
      <c r="I32" s="4">
        <v>0</v>
      </c>
      <c r="J32" s="4">
        <v>0</v>
      </c>
      <c r="K32" s="19">
        <f t="shared" si="3"/>
        <v>4580.1</v>
      </c>
    </row>
    <row r="33" spans="1:11" ht="12" customHeight="1">
      <c r="A33" s="3" t="s">
        <v>27</v>
      </c>
      <c r="B33" s="5">
        <v>85.5</v>
      </c>
      <c r="C33" s="5">
        <v>371.2</v>
      </c>
      <c r="D33" s="5">
        <v>3309.23</v>
      </c>
      <c r="E33" s="5">
        <f t="shared" si="2"/>
        <v>796.05</v>
      </c>
      <c r="F33" s="5">
        <v>0</v>
      </c>
      <c r="G33" s="5">
        <v>796.05</v>
      </c>
      <c r="H33" s="4">
        <f t="shared" si="1"/>
        <v>3680.43</v>
      </c>
      <c r="I33" s="4">
        <v>0</v>
      </c>
      <c r="J33" s="4">
        <v>0</v>
      </c>
      <c r="K33" s="19">
        <f t="shared" si="3"/>
        <v>4476.48</v>
      </c>
    </row>
    <row r="34" spans="1:11" ht="12" customHeight="1">
      <c r="A34" s="3" t="s">
        <v>28</v>
      </c>
      <c r="B34" s="5">
        <v>57.6</v>
      </c>
      <c r="C34" s="5">
        <v>249.94</v>
      </c>
      <c r="D34" s="5">
        <v>6880.23</v>
      </c>
      <c r="E34" s="5">
        <f t="shared" si="2"/>
        <v>4128</v>
      </c>
      <c r="F34" s="5">
        <v>4128</v>
      </c>
      <c r="G34" s="5">
        <v>0</v>
      </c>
      <c r="H34" s="4">
        <f t="shared" si="1"/>
        <v>7130.169999999999</v>
      </c>
      <c r="I34" s="4">
        <v>0</v>
      </c>
      <c r="J34" s="4">
        <v>0</v>
      </c>
      <c r="K34" s="19">
        <f>+E34+H34</f>
        <v>11258.169999999998</v>
      </c>
    </row>
    <row r="35" spans="1:11" ht="12" customHeight="1">
      <c r="A35" s="3" t="s">
        <v>29</v>
      </c>
      <c r="B35" s="5">
        <v>0</v>
      </c>
      <c r="C35" s="5">
        <v>0</v>
      </c>
      <c r="D35" s="5">
        <v>1962.7</v>
      </c>
      <c r="E35" s="5">
        <f t="shared" si="2"/>
        <v>0</v>
      </c>
      <c r="F35" s="5">
        <v>0</v>
      </c>
      <c r="G35" s="5">
        <v>0</v>
      </c>
      <c r="H35" s="4">
        <f t="shared" si="1"/>
        <v>1962.7</v>
      </c>
      <c r="I35" s="4">
        <v>0</v>
      </c>
      <c r="J35" s="4">
        <v>0</v>
      </c>
      <c r="K35" s="19">
        <f t="shared" si="3"/>
        <v>1962.7</v>
      </c>
    </row>
    <row r="36" spans="1:11" ht="12" customHeight="1">
      <c r="A36" s="3" t="s">
        <v>30</v>
      </c>
      <c r="B36" s="5">
        <v>0</v>
      </c>
      <c r="C36" s="5">
        <v>0</v>
      </c>
      <c r="D36" s="5">
        <v>2137.4</v>
      </c>
      <c r="E36" s="5">
        <f t="shared" si="2"/>
        <v>4500</v>
      </c>
      <c r="F36" s="5">
        <v>4500</v>
      </c>
      <c r="G36" s="5">
        <v>0</v>
      </c>
      <c r="H36" s="4">
        <f t="shared" si="1"/>
        <v>2137.4</v>
      </c>
      <c r="I36" s="4">
        <v>0</v>
      </c>
      <c r="J36" s="4">
        <v>0</v>
      </c>
      <c r="K36" s="19">
        <f t="shared" si="3"/>
        <v>6637.4</v>
      </c>
    </row>
    <row r="37" spans="1:11" ht="12" customHeight="1">
      <c r="A37" s="3" t="s">
        <v>31</v>
      </c>
      <c r="B37" s="5">
        <v>0</v>
      </c>
      <c r="C37" s="5">
        <v>0</v>
      </c>
      <c r="D37" s="5">
        <v>0</v>
      </c>
      <c r="E37" s="5">
        <f t="shared" si="2"/>
        <v>0</v>
      </c>
      <c r="F37" s="5">
        <v>0</v>
      </c>
      <c r="G37" s="5">
        <v>0</v>
      </c>
      <c r="H37" s="4">
        <f t="shared" si="1"/>
        <v>0</v>
      </c>
      <c r="I37" s="4">
        <v>0</v>
      </c>
      <c r="J37" s="4">
        <v>0</v>
      </c>
      <c r="K37" s="19">
        <f t="shared" si="3"/>
        <v>0</v>
      </c>
    </row>
    <row r="38" spans="1:11" ht="12" customHeight="1">
      <c r="A38" s="3" t="s">
        <v>32</v>
      </c>
      <c r="B38" s="5">
        <v>0</v>
      </c>
      <c r="C38" s="5">
        <v>0</v>
      </c>
      <c r="D38" s="5">
        <v>1822.2</v>
      </c>
      <c r="E38" s="5">
        <f t="shared" si="2"/>
        <v>6952</v>
      </c>
      <c r="F38" s="5">
        <v>6952</v>
      </c>
      <c r="G38" s="5">
        <v>0</v>
      </c>
      <c r="H38" s="4">
        <f t="shared" si="1"/>
        <v>1822.2</v>
      </c>
      <c r="I38" s="4">
        <v>557</v>
      </c>
      <c r="J38" s="4">
        <v>0</v>
      </c>
      <c r="K38" s="19">
        <f>+E38+H38+I38</f>
        <v>9331.2</v>
      </c>
    </row>
    <row r="39" spans="1:11" ht="12" customHeight="1">
      <c r="A39" s="3" t="s">
        <v>33</v>
      </c>
      <c r="B39" s="5">
        <v>0.3</v>
      </c>
      <c r="C39" s="5">
        <v>1.2</v>
      </c>
      <c r="D39" s="5">
        <v>2074.9</v>
      </c>
      <c r="E39" s="5">
        <f t="shared" si="2"/>
        <v>0</v>
      </c>
      <c r="F39" s="5">
        <v>0</v>
      </c>
      <c r="G39" s="5">
        <v>0</v>
      </c>
      <c r="H39" s="4">
        <f t="shared" si="1"/>
        <v>2076.1</v>
      </c>
      <c r="I39" s="4">
        <v>0</v>
      </c>
      <c r="J39" s="4">
        <v>0</v>
      </c>
      <c r="K39" s="19">
        <f t="shared" si="3"/>
        <v>2076.1</v>
      </c>
    </row>
    <row r="40" spans="1:11" ht="12" customHeight="1">
      <c r="A40" s="6" t="s">
        <v>34</v>
      </c>
      <c r="B40" s="7">
        <v>0</v>
      </c>
      <c r="C40" s="7">
        <v>0</v>
      </c>
      <c r="D40" s="7">
        <v>572.8</v>
      </c>
      <c r="E40" s="5">
        <f t="shared" si="2"/>
        <v>0</v>
      </c>
      <c r="F40" s="7">
        <v>0</v>
      </c>
      <c r="G40" s="7">
        <v>0</v>
      </c>
      <c r="H40" s="4">
        <f t="shared" si="1"/>
        <v>572.8</v>
      </c>
      <c r="I40" s="4">
        <v>0</v>
      </c>
      <c r="J40" s="4">
        <v>0</v>
      </c>
      <c r="K40" s="19">
        <f t="shared" si="3"/>
        <v>572.8</v>
      </c>
    </row>
    <row r="41" spans="1:11" ht="3" customHeight="1" thickBo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3" ht="21.75" customHeight="1" thickTop="1">
      <c r="A42" s="26" t="s">
        <v>42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1" ht="13.5" customHeight="1">
      <c r="A43" s="25" t="s">
        <v>50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3.5" customHeight="1">
      <c r="A44" s="22" t="s">
        <v>35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3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0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ht="12.75" customHeight="1" hidden="1"/>
    <row r="48" ht="12.75" customHeight="1" hidden="1"/>
    <row r="49" ht="12.75" customHeight="1" hidden="1"/>
    <row r="50" ht="12.75" customHeight="1" hidden="1"/>
    <row r="51" ht="12.75" hidden="1"/>
    <row r="52" ht="12.75" hidden="1"/>
    <row r="53" ht="12.75" hidden="1"/>
    <row r="54" ht="12.75" hidden="1"/>
    <row r="55" ht="12.75" hidden="1"/>
    <row r="56" ht="12.75"/>
  </sheetData>
  <sheetProtection/>
  <mergeCells count="13">
    <mergeCell ref="A1:K1"/>
    <mergeCell ref="A2:K2"/>
    <mergeCell ref="A3:K3"/>
    <mergeCell ref="A4:A5"/>
    <mergeCell ref="D4:D5"/>
    <mergeCell ref="K4:K5"/>
    <mergeCell ref="E4:G4"/>
    <mergeCell ref="A45:K45"/>
    <mergeCell ref="A46:K46"/>
    <mergeCell ref="B4:C4"/>
    <mergeCell ref="A44:K44"/>
    <mergeCell ref="A43:K43"/>
    <mergeCell ref="A42:M4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2010-03-01T20:40:48Z</cp:lastPrinted>
  <dcterms:created xsi:type="dcterms:W3CDTF">2004-06-10T18:34:49Z</dcterms:created>
  <dcterms:modified xsi:type="dcterms:W3CDTF">2023-01-24T00:31:03Z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