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mensual">'C32JUN2005'!$A$1:$L$46</definedName>
  </definedNames>
  <calcPr fullCalcOnLoad="1"/>
</workbook>
</file>

<file path=xl/sharedStrings.xml><?xml version="1.0" encoding="utf-8"?>
<sst xmlns="http://schemas.openxmlformats.org/spreadsheetml/2006/main" count="56" uniqueCount="54">
  <si>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</si>
  <si>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</si>
  <si>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</si>
  <si>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</si>
  <si>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</si>
  <si>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</si>
  <si>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</si>
  <si>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</si>
  <si>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</si>
  <si>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</si>
  <si>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</si>
  <si>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</si>
  <si>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</si>
  <si>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</si>
  <si>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</si>
  <si>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</si>
  <si>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</si>
  <si>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</si>
  <si>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</si>
  <si>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</si>
  <si>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</si>
  <si>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</si>
  <si>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</si>
  <si>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</si>
  <si>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</si>
  <si>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</si>
  <si>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</si>
  <si>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</si>
  <si>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</si>
  <si>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</si>
  <si>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</si>
  <si>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</si>
  <si>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</si>
  <si>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</si>
  <si>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</si>
  <si>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</si>
  <si>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</si>
  <si>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</si>
  <si>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</si>
  <si>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Querétaro</t>
  </si>
  <si>
    <t>Deuda Garantizada</t>
  </si>
  <si>
    <t>con Participaciones</t>
  </si>
  <si>
    <t>1_/  En virtud de la diversidad de garantías que pueden ser utilizadas por las entidades federativas, los municipios y sus organismos para garantizar el pago de sus obligaciones y empréstitos, se presenta información más desagregada con el fin de que los agentes económicos y financieros puedan identificar más fácilmente las mismas, a partir del primer trimestre de 2007.</t>
  </si>
  <si>
    <t>con el FAIS</t>
  </si>
  <si>
    <t>Total</t>
  </si>
  <si>
    <t>Gobierno Estatal</t>
  </si>
  <si>
    <t>Organismos</t>
  </si>
  <si>
    <t>Obligaciones Financieras Garantizadas con Fuente de Pago Propia</t>
  </si>
  <si>
    <r>
      <t xml:space="preserve">Saldo Total </t>
    </r>
    <r>
      <rPr>
        <b/>
        <vertAlign val="superscript"/>
        <sz val="9"/>
        <rFont val="Arial"/>
        <family val="2"/>
      </rPr>
      <t xml:space="preserve"> 2_/</t>
    </r>
  </si>
  <si>
    <t>2_/ Se refiere al total de la deuda pública de entidades federativas y municipios.</t>
  </si>
  <si>
    <t>con el FAFEF</t>
  </si>
  <si>
    <t>Municipios</t>
  </si>
  <si>
    <r>
      <t xml:space="preserve">OBLIGACIONES FINANCIERAS DE ENTIDADES FEDERATIVAS Y MUNICIPIOS CON LA BANCA COMERCIAL, DE DESARROLLO, Y EN EMISIONES BURSATILES  </t>
    </r>
    <r>
      <rPr>
        <b/>
        <vertAlign val="superscript"/>
        <sz val="9"/>
        <rFont val="Arial"/>
        <family val="2"/>
      </rPr>
      <t>1_/</t>
    </r>
  </si>
  <si>
    <t xml:space="preserve">Saldos al 30 de Junio de 2010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</si>
</sst>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172" fontId="0" fillId="0" borderId="0" xfId="0" applyAlignment="1">
      <alignment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1" xfId="0" applyNumberFormat="1" applyFont="1" applyFill="1" applyBorder="1" applyAlignment="1" applyProtection="1">
      <alignment horizontal="right"/>
      <protection/>
    </xf>
    <xf numFmtId="172" fontId="1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 quotePrefix="1">
      <alignment horizontal="right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 quotePrefix="1">
      <alignment horizontal="left"/>
      <protection/>
    </xf>
    <xf numFmtId="0" fontId="10" fillId="0" borderId="10" xfId="0" applyNumberFormat="1" applyFont="1" applyFill="1" applyBorder="1" applyAlignment="1" applyProtection="1">
      <alignment horizontal="left"/>
      <protection/>
    </xf>
    <xf numFmtId="176" fontId="10" fillId="0" borderId="10" xfId="0" applyNumberFormat="1" applyFont="1" applyFill="1" applyBorder="1" applyAlignment="1" applyProtection="1">
      <alignment horizontal="right"/>
      <protection/>
    </xf>
    <xf numFmtId="176" fontId="10" fillId="0" borderId="0" xfId="0" applyNumberFormat="1" applyFont="1" applyAlignment="1">
      <alignment/>
    </xf>
    <xf numFmtId="176" fontId="10" fillId="0" borderId="10" xfId="0" applyNumberFormat="1" applyFont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4" xfId="0" applyNumberFormat="1" applyFont="1" applyFill="1" applyBorder="1" applyAlignment="1" applyProtection="1">
      <alignment horizontal="left"/>
      <protection/>
    </xf>
    <xf numFmtId="176" fontId="10" fillId="0" borderId="14" xfId="0" applyNumberFormat="1" applyFont="1" applyFill="1" applyBorder="1" applyAlignment="1" applyProtection="1">
      <alignment horizontal="right"/>
      <protection/>
    </xf>
    <xf numFmtId="0" fontId="10" fillId="0" borderId="11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Alignment="1">
      <alignment horizontal="justify" wrapText="1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 quotePrefix="1">
      <alignment horizontal="center" vertical="center"/>
      <protection/>
    </xf>
    <xf numFmtId="0" fontId="1" fillId="0" borderId="0" xfId="0" applyNumberFormat="1" applyFont="1" applyFill="1" applyAlignment="1" applyProtection="1" quotePrefix="1">
      <alignment horizontal="center" vertical="center"/>
      <protection/>
    </xf>
    <xf numFmtId="0" fontId="1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14.7109375" style="0" customWidth="1"/>
    <col min="2" max="2" width="10.7109375" style="0" customWidth="1"/>
    <col min="3" max="3" width="12.7109375" style="0" customWidth="1"/>
    <col min="4" max="8" width="16.7109375" style="0" customWidth="1"/>
    <col min="9" max="9" width="18.7109375" style="0" customWidth="1"/>
    <col min="10" max="11" width="16.7109375" style="0" customWidth="1"/>
    <col min="12" max="12" width="12.7109375" style="0" customWidth="1"/>
    <col min="13" max="16384" width="0" style="0" hidden="1" customWidth="1"/>
  </cols>
  <sheetData>
    <row r="1" spans="1:14" ht="18" customHeight="1">
      <c r="A1" s="29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5"/>
      <c r="N1" s="5"/>
    </row>
    <row r="2" spans="1:14" ht="18" customHeight="1">
      <c r="A2" s="31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5"/>
      <c r="N2" s="5"/>
    </row>
    <row r="3" spans="1:14" ht="18" customHeight="1" thickBo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5"/>
      <c r="N3" s="5"/>
    </row>
    <row r="4" spans="1:14" ht="15" customHeight="1">
      <c r="A4" s="33" t="s">
        <v>36</v>
      </c>
      <c r="B4" s="25" t="s">
        <v>37</v>
      </c>
      <c r="C4" s="25"/>
      <c r="D4" s="33" t="s">
        <v>38</v>
      </c>
      <c r="E4" s="36" t="s">
        <v>47</v>
      </c>
      <c r="F4" s="36"/>
      <c r="G4" s="36"/>
      <c r="H4" s="36"/>
      <c r="I4" s="6" t="s">
        <v>40</v>
      </c>
      <c r="J4" s="6" t="s">
        <v>40</v>
      </c>
      <c r="K4" s="6" t="s">
        <v>40</v>
      </c>
      <c r="L4" s="33" t="s">
        <v>48</v>
      </c>
      <c r="M4" s="5"/>
      <c r="N4" s="5"/>
    </row>
    <row r="5" spans="1:14" ht="15" customHeight="1" thickBot="1">
      <c r="A5" s="34"/>
      <c r="B5" s="7" t="s">
        <v>2</v>
      </c>
      <c r="C5" s="8" t="s">
        <v>3</v>
      </c>
      <c r="D5" s="35"/>
      <c r="E5" s="9" t="s">
        <v>44</v>
      </c>
      <c r="F5" s="9" t="s">
        <v>45</v>
      </c>
      <c r="G5" s="9" t="s">
        <v>51</v>
      </c>
      <c r="H5" s="9" t="s">
        <v>46</v>
      </c>
      <c r="I5" s="9" t="s">
        <v>41</v>
      </c>
      <c r="J5" s="9" t="s">
        <v>43</v>
      </c>
      <c r="K5" s="9" t="s">
        <v>50</v>
      </c>
      <c r="L5" s="35"/>
      <c r="M5" s="5"/>
      <c r="N5" s="5"/>
    </row>
    <row r="6" spans="1:14" ht="3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5"/>
      <c r="N6" s="5"/>
    </row>
    <row r="7" spans="1:14" ht="12" customHeight="1">
      <c r="A7" s="13" t="s">
        <v>0</v>
      </c>
      <c r="B7" s="1">
        <f aca="true" t="shared" si="0" ref="B7:L7">SUM(B9:B40)</f>
        <v>1895.737</v>
      </c>
      <c r="C7" s="1">
        <f t="shared" si="0"/>
        <v>8366.276007085</v>
      </c>
      <c r="D7" s="1">
        <f t="shared" si="0"/>
        <v>195569.916</v>
      </c>
      <c r="E7" s="1">
        <f t="shared" si="0"/>
        <v>60670.673</v>
      </c>
      <c r="F7" s="1">
        <f t="shared" si="0"/>
        <v>42082.306</v>
      </c>
      <c r="G7" s="1">
        <f t="shared" si="0"/>
        <v>700.931</v>
      </c>
      <c r="H7" s="1">
        <f t="shared" si="0"/>
        <v>17887.436</v>
      </c>
      <c r="I7" s="1">
        <f t="shared" si="0"/>
        <v>198750.667305675</v>
      </c>
      <c r="J7" s="1">
        <f t="shared" si="0"/>
        <v>1818.377</v>
      </c>
      <c r="K7" s="1">
        <f t="shared" si="0"/>
        <v>3002.367</v>
      </c>
      <c r="L7" s="1">
        <f t="shared" si="0"/>
        <v>269427.609007085</v>
      </c>
      <c r="M7" s="5"/>
      <c r="N7" s="5"/>
    </row>
    <row r="8" spans="1:14" ht="3" customHeight="1">
      <c r="A8" s="1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5"/>
      <c r="N8" s="5"/>
    </row>
    <row r="9" spans="1:14" ht="12" customHeight="1">
      <c r="A9" s="14" t="s">
        <v>4</v>
      </c>
      <c r="B9" s="15">
        <v>0</v>
      </c>
      <c r="C9" s="15">
        <v>0</v>
      </c>
      <c r="D9" s="15">
        <v>1268.887</v>
      </c>
      <c r="E9" s="15">
        <f aca="true" t="shared" si="1" ref="E9:E26">+F9+H9</f>
        <v>1417</v>
      </c>
      <c r="F9" s="15">
        <v>1417</v>
      </c>
      <c r="G9" s="15">
        <v>0</v>
      </c>
      <c r="H9" s="15">
        <v>0</v>
      </c>
      <c r="I9" s="2">
        <f aca="true" t="shared" si="2" ref="I9:I40">SUM(C9+D9)</f>
        <v>1268.887</v>
      </c>
      <c r="J9" s="2">
        <v>0</v>
      </c>
      <c r="K9" s="4">
        <v>0</v>
      </c>
      <c r="L9" s="16">
        <f aca="true" t="shared" si="3" ref="L9:L14">+E9+I9</f>
        <v>2685.8869999999997</v>
      </c>
      <c r="M9" s="5"/>
      <c r="N9" s="5"/>
    </row>
    <row r="10" spans="1:14" ht="12" customHeight="1">
      <c r="A10" s="14" t="s">
        <v>5</v>
      </c>
      <c r="B10" s="15">
        <v>488.63</v>
      </c>
      <c r="C10" s="15">
        <v>2156.42435915</v>
      </c>
      <c r="D10" s="15">
        <v>6769.843</v>
      </c>
      <c r="E10" s="15">
        <f t="shared" si="1"/>
        <v>0</v>
      </c>
      <c r="F10" s="15">
        <v>0</v>
      </c>
      <c r="G10" s="15">
        <v>0</v>
      </c>
      <c r="H10" s="15">
        <v>0</v>
      </c>
      <c r="I10" s="2">
        <f t="shared" si="2"/>
        <v>8926.267359149999</v>
      </c>
      <c r="J10" s="2">
        <v>0</v>
      </c>
      <c r="K10" s="2">
        <v>0</v>
      </c>
      <c r="L10" s="17">
        <f t="shared" si="3"/>
        <v>8926.267359149999</v>
      </c>
      <c r="M10" s="5"/>
      <c r="N10" s="5"/>
    </row>
    <row r="11" spans="1:14" ht="12" customHeight="1">
      <c r="A11" s="14" t="s">
        <v>6</v>
      </c>
      <c r="B11" s="15">
        <v>7.186</v>
      </c>
      <c r="C11" s="15">
        <v>31.713291129999998</v>
      </c>
      <c r="D11" s="15">
        <v>928.968</v>
      </c>
      <c r="E11" s="15">
        <f t="shared" si="1"/>
        <v>719.65</v>
      </c>
      <c r="F11" s="15">
        <v>719.65</v>
      </c>
      <c r="G11" s="15">
        <v>0</v>
      </c>
      <c r="H11" s="15">
        <v>0</v>
      </c>
      <c r="I11" s="2">
        <f t="shared" si="2"/>
        <v>960.68129113</v>
      </c>
      <c r="J11" s="2">
        <v>0</v>
      </c>
      <c r="K11" s="2">
        <v>0</v>
      </c>
      <c r="L11" s="17">
        <f t="shared" si="3"/>
        <v>1680.33129113</v>
      </c>
      <c r="M11" s="5"/>
      <c r="N11" s="5"/>
    </row>
    <row r="12" spans="1:14" ht="12" customHeight="1">
      <c r="A12" s="14" t="s">
        <v>7</v>
      </c>
      <c r="B12" s="15">
        <v>0</v>
      </c>
      <c r="C12" s="15">
        <v>0</v>
      </c>
      <c r="D12" s="15">
        <v>42.673</v>
      </c>
      <c r="E12" s="15">
        <f t="shared" si="1"/>
        <v>0</v>
      </c>
      <c r="F12" s="15">
        <v>0</v>
      </c>
      <c r="G12" s="15">
        <v>0</v>
      </c>
      <c r="H12" s="15">
        <v>0</v>
      </c>
      <c r="I12" s="2">
        <f t="shared" si="2"/>
        <v>42.673</v>
      </c>
      <c r="J12" s="2">
        <v>0</v>
      </c>
      <c r="K12" s="2">
        <v>0</v>
      </c>
      <c r="L12" s="17">
        <f t="shared" si="3"/>
        <v>42.673</v>
      </c>
      <c r="M12" s="5"/>
      <c r="N12" s="5"/>
    </row>
    <row r="13" spans="1:14" ht="12" customHeight="1">
      <c r="A13" s="14" t="s">
        <v>8</v>
      </c>
      <c r="B13" s="15">
        <v>1.144</v>
      </c>
      <c r="C13" s="15">
        <v>5.048706519999999</v>
      </c>
      <c r="D13" s="15">
        <v>6724.577</v>
      </c>
      <c r="E13" s="15">
        <f t="shared" si="1"/>
        <v>0</v>
      </c>
      <c r="F13" s="15">
        <v>0</v>
      </c>
      <c r="G13" s="15">
        <v>0</v>
      </c>
      <c r="H13" s="15">
        <v>0</v>
      </c>
      <c r="I13" s="2">
        <f t="shared" si="2"/>
        <v>6729.625706520001</v>
      </c>
      <c r="J13" s="2">
        <v>0</v>
      </c>
      <c r="K13" s="2">
        <v>0</v>
      </c>
      <c r="L13" s="17">
        <f t="shared" si="3"/>
        <v>6729.625706520001</v>
      </c>
      <c r="M13" s="5"/>
      <c r="N13" s="5"/>
    </row>
    <row r="14" spans="1:14" ht="12" customHeight="1">
      <c r="A14" s="14" t="s">
        <v>9</v>
      </c>
      <c r="B14" s="15">
        <v>0</v>
      </c>
      <c r="C14" s="15">
        <v>0</v>
      </c>
      <c r="D14" s="15">
        <v>1263.773</v>
      </c>
      <c r="E14" s="15">
        <f t="shared" si="1"/>
        <v>62.431</v>
      </c>
      <c r="F14" s="15">
        <v>62.431</v>
      </c>
      <c r="G14" s="15">
        <v>0</v>
      </c>
      <c r="H14" s="15">
        <v>0</v>
      </c>
      <c r="I14" s="2">
        <f t="shared" si="2"/>
        <v>1263.773</v>
      </c>
      <c r="J14" s="2">
        <v>0</v>
      </c>
      <c r="K14" s="2">
        <v>0</v>
      </c>
      <c r="L14" s="17">
        <f t="shared" si="3"/>
        <v>1326.204</v>
      </c>
      <c r="M14" s="5"/>
      <c r="N14" s="5"/>
    </row>
    <row r="15" spans="1:14" ht="12" customHeight="1">
      <c r="A15" s="14" t="s">
        <v>10</v>
      </c>
      <c r="B15" s="15">
        <v>0</v>
      </c>
      <c r="C15" s="15">
        <v>0</v>
      </c>
      <c r="D15" s="15">
        <v>889.897</v>
      </c>
      <c r="E15" s="15">
        <f t="shared" si="1"/>
        <v>5612.855</v>
      </c>
      <c r="F15" s="15">
        <v>5612.855</v>
      </c>
      <c r="G15" s="15">
        <v>0</v>
      </c>
      <c r="H15" s="15">
        <v>0</v>
      </c>
      <c r="I15" s="2">
        <f t="shared" si="2"/>
        <v>889.897</v>
      </c>
      <c r="J15" s="2">
        <v>549.961</v>
      </c>
      <c r="K15" s="2">
        <v>1741.096</v>
      </c>
      <c r="L15" s="17">
        <f>+E15+I15+J15+K15</f>
        <v>8793.809</v>
      </c>
      <c r="M15" s="5"/>
      <c r="N15" s="5"/>
    </row>
    <row r="16" spans="1:14" ht="12" customHeight="1">
      <c r="A16" s="14" t="s">
        <v>11</v>
      </c>
      <c r="B16" s="15">
        <v>0</v>
      </c>
      <c r="C16" s="15">
        <v>0</v>
      </c>
      <c r="D16" s="15">
        <v>5276.61</v>
      </c>
      <c r="E16" s="15">
        <f t="shared" si="1"/>
        <v>8019.823</v>
      </c>
      <c r="F16" s="15">
        <v>7703.451</v>
      </c>
      <c r="G16" s="15">
        <v>0</v>
      </c>
      <c r="H16" s="15">
        <v>316.372</v>
      </c>
      <c r="I16" s="2">
        <f t="shared" si="2"/>
        <v>5276.61</v>
      </c>
      <c r="J16" s="2">
        <v>2.354</v>
      </c>
      <c r="K16" s="2">
        <v>0</v>
      </c>
      <c r="L16" s="17">
        <f>+E16+I16+J16</f>
        <v>13298.787</v>
      </c>
      <c r="M16" s="5"/>
      <c r="N16" s="5"/>
    </row>
    <row r="17" spans="1:14" ht="12" customHeight="1">
      <c r="A17" s="14" t="s">
        <v>12</v>
      </c>
      <c r="B17" s="15">
        <v>0</v>
      </c>
      <c r="C17" s="15">
        <v>0</v>
      </c>
      <c r="D17" s="15">
        <v>49340.846000000005</v>
      </c>
      <c r="E17" s="15">
        <f t="shared" si="1"/>
        <v>0</v>
      </c>
      <c r="F17" s="15">
        <v>0</v>
      </c>
      <c r="G17" s="15">
        <v>0</v>
      </c>
      <c r="H17" s="15">
        <v>0</v>
      </c>
      <c r="I17" s="2">
        <f t="shared" si="2"/>
        <v>49340.846000000005</v>
      </c>
      <c r="J17" s="2">
        <v>0</v>
      </c>
      <c r="K17" s="2">
        <v>0</v>
      </c>
      <c r="L17" s="17">
        <f>+E17+I17</f>
        <v>49340.846000000005</v>
      </c>
      <c r="M17" s="5"/>
      <c r="N17" s="5"/>
    </row>
    <row r="18" spans="1:14" ht="12" customHeight="1">
      <c r="A18" s="14" t="s">
        <v>13</v>
      </c>
      <c r="B18" s="15">
        <v>1.66</v>
      </c>
      <c r="C18" s="15">
        <v>7.325920299999999</v>
      </c>
      <c r="D18" s="15">
        <v>3151.657</v>
      </c>
      <c r="E18" s="15">
        <f t="shared" si="1"/>
        <v>0</v>
      </c>
      <c r="F18" s="15">
        <v>0</v>
      </c>
      <c r="G18" s="15">
        <v>0</v>
      </c>
      <c r="H18" s="15">
        <v>0</v>
      </c>
      <c r="I18" s="2">
        <f t="shared" si="2"/>
        <v>3158.9829203</v>
      </c>
      <c r="J18" s="2">
        <v>12.296</v>
      </c>
      <c r="K18" s="2">
        <v>538.942</v>
      </c>
      <c r="L18" s="17">
        <f>+E18+I18+J18+K18</f>
        <v>3710.2209202999998</v>
      </c>
      <c r="M18" s="5"/>
      <c r="N18" s="5"/>
    </row>
    <row r="19" spans="1:14" ht="12" customHeight="1">
      <c r="A19" s="14" t="s">
        <v>14</v>
      </c>
      <c r="B19" s="15">
        <v>32.706</v>
      </c>
      <c r="C19" s="15">
        <v>144.33828273</v>
      </c>
      <c r="D19" s="15">
        <v>5976.847</v>
      </c>
      <c r="E19" s="15">
        <f t="shared" si="1"/>
        <v>0</v>
      </c>
      <c r="F19" s="15">
        <v>0</v>
      </c>
      <c r="G19" s="15">
        <v>0</v>
      </c>
      <c r="H19" s="15">
        <v>0</v>
      </c>
      <c r="I19" s="2">
        <f t="shared" si="2"/>
        <v>6121.18528273</v>
      </c>
      <c r="J19" s="2">
        <v>0</v>
      </c>
      <c r="K19" s="2">
        <v>0</v>
      </c>
      <c r="L19" s="17">
        <f>+E19+I19</f>
        <v>6121.18528273</v>
      </c>
      <c r="M19" s="5"/>
      <c r="N19" s="5"/>
    </row>
    <row r="20" spans="1:14" ht="12" customHeight="1">
      <c r="A20" s="14" t="s">
        <v>15</v>
      </c>
      <c r="B20" s="15">
        <v>19.914</v>
      </c>
      <c r="C20" s="15">
        <v>87.88456436999999</v>
      </c>
      <c r="D20" s="15">
        <v>2384.808</v>
      </c>
      <c r="E20" s="15">
        <f t="shared" si="1"/>
        <v>0</v>
      </c>
      <c r="F20" s="15">
        <v>0</v>
      </c>
      <c r="G20" s="15">
        <v>0</v>
      </c>
      <c r="H20" s="15">
        <v>0</v>
      </c>
      <c r="I20" s="2">
        <f t="shared" si="2"/>
        <v>2472.69256437</v>
      </c>
      <c r="J20" s="2">
        <v>570.045</v>
      </c>
      <c r="K20" s="2">
        <v>0</v>
      </c>
      <c r="L20" s="17">
        <f>+E20+I20+J20</f>
        <v>3042.73756437</v>
      </c>
      <c r="M20" s="5"/>
      <c r="N20" s="5"/>
    </row>
    <row r="21" spans="1:14" ht="12" customHeight="1">
      <c r="A21" s="14" t="s">
        <v>16</v>
      </c>
      <c r="B21" s="15">
        <v>0</v>
      </c>
      <c r="C21" s="15">
        <v>0</v>
      </c>
      <c r="D21" s="15">
        <v>4187.403</v>
      </c>
      <c r="E21" s="15">
        <f t="shared" si="1"/>
        <v>0</v>
      </c>
      <c r="F21" s="15">
        <v>0</v>
      </c>
      <c r="G21" s="15">
        <v>0</v>
      </c>
      <c r="H21" s="15">
        <v>0</v>
      </c>
      <c r="I21" s="2">
        <f t="shared" si="2"/>
        <v>4187.403</v>
      </c>
      <c r="J21" s="2">
        <v>0</v>
      </c>
      <c r="K21" s="2">
        <v>0</v>
      </c>
      <c r="L21" s="17">
        <f>+E21+I21</f>
        <v>4187.403</v>
      </c>
      <c r="M21" s="5"/>
      <c r="N21" s="5"/>
    </row>
    <row r="22" spans="1:14" ht="12" customHeight="1">
      <c r="A22" s="14" t="s">
        <v>17</v>
      </c>
      <c r="B22" s="15">
        <v>22.869</v>
      </c>
      <c r="C22" s="15">
        <v>100.92558514499999</v>
      </c>
      <c r="D22" s="15">
        <v>20905.872</v>
      </c>
      <c r="E22" s="15">
        <f t="shared" si="1"/>
        <v>0</v>
      </c>
      <c r="F22" s="15">
        <v>0</v>
      </c>
      <c r="G22" s="15">
        <v>0</v>
      </c>
      <c r="H22" s="15">
        <v>0</v>
      </c>
      <c r="I22" s="2">
        <f t="shared" si="2"/>
        <v>21006.797585145</v>
      </c>
      <c r="J22" s="2">
        <v>0</v>
      </c>
      <c r="K22" s="2">
        <v>0</v>
      </c>
      <c r="L22" s="17">
        <f>+E22+I22</f>
        <v>21006.797585145</v>
      </c>
      <c r="M22" s="5"/>
      <c r="N22" s="5"/>
    </row>
    <row r="23" spans="1:14" ht="12" customHeight="1">
      <c r="A23" s="14" t="s">
        <v>18</v>
      </c>
      <c r="B23" s="15">
        <v>0.141</v>
      </c>
      <c r="C23" s="15">
        <v>0.6222619049999999</v>
      </c>
      <c r="D23" s="15">
        <v>32861.422</v>
      </c>
      <c r="E23" s="15">
        <f t="shared" si="1"/>
        <v>0</v>
      </c>
      <c r="F23" s="15">
        <v>0</v>
      </c>
      <c r="G23" s="15">
        <v>0</v>
      </c>
      <c r="H23" s="15">
        <v>0</v>
      </c>
      <c r="I23" s="2">
        <f t="shared" si="2"/>
        <v>32862.044261905</v>
      </c>
      <c r="J23" s="2">
        <v>0</v>
      </c>
      <c r="K23" s="2">
        <v>0</v>
      </c>
      <c r="L23" s="17">
        <f>+E23+I23</f>
        <v>32862.044261905</v>
      </c>
      <c r="M23" s="5"/>
      <c r="N23" s="5"/>
    </row>
    <row r="24" spans="1:14" ht="12" customHeight="1">
      <c r="A24" s="14" t="s">
        <v>19</v>
      </c>
      <c r="B24" s="15">
        <v>15.101</v>
      </c>
      <c r="C24" s="15">
        <v>66.643808705</v>
      </c>
      <c r="D24" s="15">
        <v>3839.812</v>
      </c>
      <c r="E24" s="15">
        <f t="shared" si="1"/>
        <v>6164.128000000001</v>
      </c>
      <c r="F24" s="15">
        <v>6164.128000000001</v>
      </c>
      <c r="G24" s="15">
        <v>0</v>
      </c>
      <c r="H24" s="15">
        <v>0</v>
      </c>
      <c r="I24" s="2">
        <f t="shared" si="2"/>
        <v>3906.455808705</v>
      </c>
      <c r="J24" s="2">
        <v>190.663</v>
      </c>
      <c r="K24" s="2">
        <v>297.329</v>
      </c>
      <c r="L24" s="17">
        <f>+E24+I24+J24+K24</f>
        <v>10558.575808705</v>
      </c>
      <c r="M24" s="5"/>
      <c r="N24" s="5"/>
    </row>
    <row r="25" spans="1:14" ht="12" customHeight="1">
      <c r="A25" s="14" t="s">
        <v>20</v>
      </c>
      <c r="B25" s="15">
        <v>0</v>
      </c>
      <c r="C25" s="15">
        <v>0</v>
      </c>
      <c r="D25" s="15">
        <v>909.872</v>
      </c>
      <c r="E25" s="15">
        <f t="shared" si="1"/>
        <v>0</v>
      </c>
      <c r="F25" s="15">
        <v>0</v>
      </c>
      <c r="G25" s="15">
        <v>0</v>
      </c>
      <c r="H25" s="15">
        <v>0</v>
      </c>
      <c r="I25" s="2">
        <f t="shared" si="2"/>
        <v>909.872</v>
      </c>
      <c r="J25" s="2">
        <v>0</v>
      </c>
      <c r="K25" s="2">
        <v>0</v>
      </c>
      <c r="L25" s="17">
        <f>+E25+I25</f>
        <v>909.872</v>
      </c>
      <c r="M25" s="5"/>
      <c r="N25" s="5"/>
    </row>
    <row r="26" spans="1:14" ht="12" customHeight="1">
      <c r="A26" s="14" t="s">
        <v>21</v>
      </c>
      <c r="B26" s="15">
        <v>0</v>
      </c>
      <c r="C26" s="15">
        <v>0</v>
      </c>
      <c r="D26" s="15">
        <v>693.7539999999999</v>
      </c>
      <c r="E26" s="15">
        <f t="shared" si="1"/>
        <v>1465.733</v>
      </c>
      <c r="F26" s="15">
        <v>1465.733</v>
      </c>
      <c r="G26" s="15">
        <v>0</v>
      </c>
      <c r="H26" s="15">
        <v>0</v>
      </c>
      <c r="I26" s="2">
        <f t="shared" si="2"/>
        <v>693.7539999999999</v>
      </c>
      <c r="J26" s="2">
        <v>3.825</v>
      </c>
      <c r="K26" s="2">
        <v>425</v>
      </c>
      <c r="L26" s="17">
        <f>+E26+I26+J26+K26</f>
        <v>2588.312</v>
      </c>
      <c r="M26" s="5"/>
      <c r="N26" s="5"/>
    </row>
    <row r="27" spans="1:14" ht="12" customHeight="1">
      <c r="A27" s="14" t="s">
        <v>22</v>
      </c>
      <c r="B27" s="15">
        <v>1163.236</v>
      </c>
      <c r="C27" s="15">
        <v>5133.59893138</v>
      </c>
      <c r="D27" s="15">
        <v>10928.824</v>
      </c>
      <c r="E27" s="15">
        <f>+F27+G27+H27</f>
        <v>13482.661</v>
      </c>
      <c r="F27" s="15">
        <v>3080</v>
      </c>
      <c r="G27" s="15">
        <v>700.931</v>
      </c>
      <c r="H27" s="15">
        <v>9701.73</v>
      </c>
      <c r="I27" s="2">
        <f>SUM(D27)</f>
        <v>10928.824</v>
      </c>
      <c r="J27" s="2">
        <v>0</v>
      </c>
      <c r="K27" s="2">
        <v>0</v>
      </c>
      <c r="L27" s="18">
        <f>+C27+E27+I27</f>
        <v>29545.083931380002</v>
      </c>
      <c r="M27" s="5"/>
      <c r="N27" s="5"/>
    </row>
    <row r="28" spans="1:14" ht="12" customHeight="1">
      <c r="A28" s="14" t="s">
        <v>23</v>
      </c>
      <c r="B28" s="15">
        <v>0</v>
      </c>
      <c r="C28" s="15">
        <v>0</v>
      </c>
      <c r="D28" s="15">
        <v>1114.7</v>
      </c>
      <c r="E28" s="15">
        <f aca="true" t="shared" si="4" ref="E28:E40">+F28+H28</f>
        <v>3041.262</v>
      </c>
      <c r="F28" s="15">
        <v>3041.262</v>
      </c>
      <c r="G28" s="15">
        <v>0</v>
      </c>
      <c r="H28" s="15">
        <v>0</v>
      </c>
      <c r="I28" s="2">
        <f t="shared" si="2"/>
        <v>1114.7</v>
      </c>
      <c r="J28" s="2">
        <v>132.84</v>
      </c>
      <c r="K28" s="2">
        <v>0</v>
      </c>
      <c r="L28" s="17">
        <f>+E28+I28+J28</f>
        <v>4288.802000000001</v>
      </c>
      <c r="M28" s="5"/>
      <c r="N28" s="5"/>
    </row>
    <row r="29" spans="1:14" ht="12" customHeight="1">
      <c r="A29" s="14" t="s">
        <v>24</v>
      </c>
      <c r="B29" s="15">
        <v>0</v>
      </c>
      <c r="C29" s="15">
        <v>0</v>
      </c>
      <c r="D29" s="15">
        <v>6569.962</v>
      </c>
      <c r="E29" s="15">
        <f t="shared" si="4"/>
        <v>0</v>
      </c>
      <c r="F29" s="15">
        <v>0</v>
      </c>
      <c r="G29" s="15">
        <v>0</v>
      </c>
      <c r="H29" s="15">
        <v>0</v>
      </c>
      <c r="I29" s="2">
        <f t="shared" si="2"/>
        <v>6569.962</v>
      </c>
      <c r="J29" s="2">
        <v>0</v>
      </c>
      <c r="K29" s="2">
        <v>0</v>
      </c>
      <c r="L29" s="17">
        <f>+E29+I29</f>
        <v>6569.962</v>
      </c>
      <c r="M29" s="5"/>
      <c r="N29" s="5"/>
    </row>
    <row r="30" spans="1:14" ht="12" customHeight="1">
      <c r="A30" s="14" t="s">
        <v>39</v>
      </c>
      <c r="B30" s="15">
        <v>0</v>
      </c>
      <c r="C30" s="15">
        <v>0</v>
      </c>
      <c r="D30" s="15">
        <v>2346.1600000000003</v>
      </c>
      <c r="E30" s="15">
        <f t="shared" si="4"/>
        <v>0</v>
      </c>
      <c r="F30" s="15">
        <v>0</v>
      </c>
      <c r="G30" s="15">
        <v>0</v>
      </c>
      <c r="H30" s="15">
        <v>0</v>
      </c>
      <c r="I30" s="2">
        <f t="shared" si="2"/>
        <v>2346.1600000000003</v>
      </c>
      <c r="J30" s="2">
        <v>0</v>
      </c>
      <c r="K30" s="2">
        <v>0</v>
      </c>
      <c r="L30" s="17">
        <f>+E30+I30</f>
        <v>2346.1600000000003</v>
      </c>
      <c r="M30" s="5"/>
      <c r="N30" s="5"/>
    </row>
    <row r="31" spans="1:14" ht="12" customHeight="1">
      <c r="A31" s="14" t="s">
        <v>25</v>
      </c>
      <c r="B31" s="15">
        <v>11.766</v>
      </c>
      <c r="C31" s="15">
        <v>51.925770029999995</v>
      </c>
      <c r="D31" s="15">
        <v>4080.343</v>
      </c>
      <c r="E31" s="15">
        <f t="shared" si="4"/>
        <v>1304.259</v>
      </c>
      <c r="F31" s="15">
        <v>1300</v>
      </c>
      <c r="G31" s="15">
        <v>0</v>
      </c>
      <c r="H31" s="15">
        <v>4.259</v>
      </c>
      <c r="I31" s="2">
        <f>SUM(D31)</f>
        <v>4080.343</v>
      </c>
      <c r="J31" s="2">
        <v>12.652</v>
      </c>
      <c r="K31" s="2">
        <v>0</v>
      </c>
      <c r="L31" s="18">
        <f>+C31+E31+I31+J31</f>
        <v>5449.179770029999</v>
      </c>
      <c r="M31" s="5"/>
      <c r="N31" s="5"/>
    </row>
    <row r="32" spans="1:14" ht="12" customHeight="1">
      <c r="A32" s="14" t="s">
        <v>26</v>
      </c>
      <c r="B32" s="15">
        <v>0</v>
      </c>
      <c r="C32" s="15">
        <v>0</v>
      </c>
      <c r="D32" s="15">
        <v>4546.786</v>
      </c>
      <c r="E32" s="15">
        <f t="shared" si="4"/>
        <v>0</v>
      </c>
      <c r="F32" s="15">
        <v>0</v>
      </c>
      <c r="G32" s="15">
        <v>0</v>
      </c>
      <c r="H32" s="15">
        <v>0</v>
      </c>
      <c r="I32" s="2">
        <f t="shared" si="2"/>
        <v>4546.786</v>
      </c>
      <c r="J32" s="2">
        <v>0</v>
      </c>
      <c r="K32" s="2">
        <v>0</v>
      </c>
      <c r="L32" s="17">
        <f aca="true" t="shared" si="5" ref="L32:L37">+E32+I32</f>
        <v>4546.786</v>
      </c>
      <c r="M32" s="5"/>
      <c r="N32" s="5"/>
    </row>
    <row r="33" spans="1:14" ht="12" customHeight="1">
      <c r="A33" s="14" t="s">
        <v>27</v>
      </c>
      <c r="B33" s="15">
        <v>81.72</v>
      </c>
      <c r="C33" s="15">
        <v>360.64711259999996</v>
      </c>
      <c r="D33" s="15">
        <v>3425.5480000000002</v>
      </c>
      <c r="E33" s="15">
        <f t="shared" si="4"/>
        <v>796.073</v>
      </c>
      <c r="F33" s="15">
        <v>0</v>
      </c>
      <c r="G33" s="15">
        <v>0</v>
      </c>
      <c r="H33" s="15">
        <v>796.073</v>
      </c>
      <c r="I33" s="2">
        <f t="shared" si="2"/>
        <v>3786.1951126000004</v>
      </c>
      <c r="J33" s="2">
        <v>0</v>
      </c>
      <c r="K33" s="2">
        <v>0</v>
      </c>
      <c r="L33" s="17">
        <f t="shared" si="5"/>
        <v>4582.268112600001</v>
      </c>
      <c r="M33" s="5"/>
      <c r="N33" s="5"/>
    </row>
    <row r="34" spans="1:14" ht="12" customHeight="1">
      <c r="A34" s="14" t="s">
        <v>28</v>
      </c>
      <c r="B34" s="15">
        <v>49.43</v>
      </c>
      <c r="C34" s="15">
        <v>218.14472314999998</v>
      </c>
      <c r="D34" s="15">
        <v>6531.584</v>
      </c>
      <c r="E34" s="15">
        <f t="shared" si="4"/>
        <v>4515.796</v>
      </c>
      <c r="F34" s="15">
        <v>4515.796</v>
      </c>
      <c r="G34" s="15">
        <v>0</v>
      </c>
      <c r="H34" s="15">
        <v>0</v>
      </c>
      <c r="I34" s="2">
        <f t="shared" si="2"/>
        <v>6749.7287231499995</v>
      </c>
      <c r="J34" s="2">
        <v>0</v>
      </c>
      <c r="K34" s="2">
        <v>0</v>
      </c>
      <c r="L34" s="17">
        <f t="shared" si="5"/>
        <v>11265.52472315</v>
      </c>
      <c r="M34" s="5"/>
      <c r="N34" s="5"/>
    </row>
    <row r="35" spans="1:14" ht="12" customHeight="1">
      <c r="A35" s="14" t="s">
        <v>29</v>
      </c>
      <c r="B35" s="15">
        <v>0</v>
      </c>
      <c r="C35" s="15">
        <v>0</v>
      </c>
      <c r="D35" s="15">
        <v>1932.883</v>
      </c>
      <c r="E35" s="15">
        <f t="shared" si="4"/>
        <v>0</v>
      </c>
      <c r="F35" s="15">
        <v>0</v>
      </c>
      <c r="G35" s="15">
        <v>0</v>
      </c>
      <c r="H35" s="15">
        <v>0</v>
      </c>
      <c r="I35" s="2">
        <f t="shared" si="2"/>
        <v>1932.883</v>
      </c>
      <c r="J35" s="2">
        <v>0</v>
      </c>
      <c r="K35" s="2">
        <v>0</v>
      </c>
      <c r="L35" s="17">
        <f t="shared" si="5"/>
        <v>1932.883</v>
      </c>
      <c r="M35" s="5"/>
      <c r="N35" s="5"/>
    </row>
    <row r="36" spans="1:14" ht="12" customHeight="1">
      <c r="A36" s="14" t="s">
        <v>30</v>
      </c>
      <c r="B36" s="15">
        <v>0</v>
      </c>
      <c r="C36" s="15">
        <v>0</v>
      </c>
      <c r="D36" s="15">
        <v>2164.756</v>
      </c>
      <c r="E36" s="15">
        <f t="shared" si="4"/>
        <v>7000</v>
      </c>
      <c r="F36" s="15">
        <v>7000</v>
      </c>
      <c r="G36" s="15">
        <v>0</v>
      </c>
      <c r="H36" s="15">
        <v>0</v>
      </c>
      <c r="I36" s="2">
        <f t="shared" si="2"/>
        <v>2164.756</v>
      </c>
      <c r="J36" s="2">
        <v>0</v>
      </c>
      <c r="K36" s="2">
        <v>0</v>
      </c>
      <c r="L36" s="17">
        <f t="shared" si="5"/>
        <v>9164.756</v>
      </c>
      <c r="M36" s="5"/>
      <c r="N36" s="5"/>
    </row>
    <row r="37" spans="1:14" ht="12" customHeight="1">
      <c r="A37" s="14" t="s">
        <v>31</v>
      </c>
      <c r="B37" s="15">
        <v>0</v>
      </c>
      <c r="C37" s="15">
        <v>0</v>
      </c>
      <c r="D37" s="15">
        <v>0</v>
      </c>
      <c r="E37" s="15">
        <f t="shared" si="4"/>
        <v>0</v>
      </c>
      <c r="F37" s="15">
        <v>0</v>
      </c>
      <c r="G37" s="15">
        <v>0</v>
      </c>
      <c r="H37" s="15">
        <v>0</v>
      </c>
      <c r="I37" s="2">
        <f t="shared" si="2"/>
        <v>0</v>
      </c>
      <c r="J37" s="2">
        <v>0</v>
      </c>
      <c r="K37" s="2">
        <v>0</v>
      </c>
      <c r="L37" s="17">
        <f t="shared" si="5"/>
        <v>0</v>
      </c>
      <c r="M37" s="5"/>
      <c r="N37" s="5"/>
    </row>
    <row r="38" spans="1:14" ht="12" customHeight="1">
      <c r="A38" s="14" t="s">
        <v>32</v>
      </c>
      <c r="B38" s="15">
        <v>0</v>
      </c>
      <c r="C38" s="15">
        <v>0</v>
      </c>
      <c r="D38" s="15">
        <v>1894.7040000000002</v>
      </c>
      <c r="E38" s="15">
        <f t="shared" si="4"/>
        <v>7069.002</v>
      </c>
      <c r="F38" s="15">
        <v>0</v>
      </c>
      <c r="G38" s="15">
        <v>0</v>
      </c>
      <c r="H38" s="15">
        <v>7069.002</v>
      </c>
      <c r="I38" s="2">
        <f t="shared" si="2"/>
        <v>1894.7040000000002</v>
      </c>
      <c r="J38" s="2">
        <v>343.741</v>
      </c>
      <c r="K38" s="2">
        <v>0</v>
      </c>
      <c r="L38" s="17">
        <f>+E38+I38+J38</f>
        <v>9307.447</v>
      </c>
      <c r="M38" s="5"/>
      <c r="N38" s="5"/>
    </row>
    <row r="39" spans="1:14" ht="12" customHeight="1">
      <c r="A39" s="14" t="s">
        <v>33</v>
      </c>
      <c r="B39" s="15">
        <v>0.234</v>
      </c>
      <c r="C39" s="15">
        <v>1.03268997</v>
      </c>
      <c r="D39" s="15">
        <v>1951.6970000000001</v>
      </c>
      <c r="E39" s="15">
        <f t="shared" si="4"/>
        <v>0</v>
      </c>
      <c r="F39" s="15">
        <v>0</v>
      </c>
      <c r="G39" s="15">
        <v>0</v>
      </c>
      <c r="H39" s="15">
        <v>0</v>
      </c>
      <c r="I39" s="2">
        <f t="shared" si="2"/>
        <v>1952.7296899700002</v>
      </c>
      <c r="J39" s="2">
        <v>0</v>
      </c>
      <c r="K39" s="2">
        <v>0</v>
      </c>
      <c r="L39" s="17">
        <f>+E39+I39</f>
        <v>1952.7296899700002</v>
      </c>
      <c r="M39" s="5"/>
      <c r="N39" s="5"/>
    </row>
    <row r="40" spans="1:14" ht="12" customHeight="1">
      <c r="A40" s="19" t="s">
        <v>34</v>
      </c>
      <c r="B40" s="15">
        <v>0</v>
      </c>
      <c r="C40" s="15">
        <v>0</v>
      </c>
      <c r="D40" s="15">
        <v>664.4480000000001</v>
      </c>
      <c r="E40" s="15">
        <f t="shared" si="4"/>
        <v>0</v>
      </c>
      <c r="F40" s="15">
        <v>0</v>
      </c>
      <c r="G40" s="20">
        <v>0</v>
      </c>
      <c r="H40" s="20">
        <v>0</v>
      </c>
      <c r="I40" s="2">
        <f t="shared" si="2"/>
        <v>664.4480000000001</v>
      </c>
      <c r="J40" s="2">
        <v>0</v>
      </c>
      <c r="K40" s="2">
        <v>0</v>
      </c>
      <c r="L40" s="17">
        <f>+E40+I40</f>
        <v>664.4480000000001</v>
      </c>
      <c r="M40" s="5"/>
      <c r="N40" s="5"/>
    </row>
    <row r="41" spans="1:14" ht="3" customHeight="1" thickBo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3"/>
      <c r="M41" s="5"/>
      <c r="N41" s="5"/>
    </row>
    <row r="42" spans="1:14" ht="21.75" customHeight="1" thickTop="1">
      <c r="A42" s="27" t="s">
        <v>42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ht="13.5" customHeight="1">
      <c r="A43" s="26" t="s">
        <v>49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5"/>
      <c r="N43" s="5"/>
    </row>
    <row r="44" spans="1:14" ht="13.5" customHeight="1">
      <c r="A44" s="23" t="s">
        <v>35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5"/>
      <c r="N44" s="5"/>
    </row>
    <row r="45" spans="1:14" ht="13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5"/>
      <c r="N45" s="5"/>
    </row>
    <row r="46" spans="1:14" ht="10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5"/>
      <c r="N46" s="5"/>
    </row>
    <row r="47" ht="12.75" customHeight="1" hidden="1"/>
    <row r="48" ht="12.75" customHeight="1" hidden="1"/>
    <row r="49" ht="12.75" customHeight="1" hidden="1"/>
    <row r="50" ht="12.75" customHeight="1" hidden="1"/>
    <row r="51" ht="12.75" hidden="1"/>
    <row r="52" ht="12.75" hidden="1"/>
    <row r="53" ht="12.75" hidden="1"/>
    <row r="54" ht="12.75" hidden="1"/>
    <row r="55" ht="12.75" hidden="1"/>
    <row r="56" ht="12.75"/>
  </sheetData>
  <sheetProtection/>
  <mergeCells count="13">
    <mergeCell ref="A1:L1"/>
    <mergeCell ref="A2:L2"/>
    <mergeCell ref="A3:L3"/>
    <mergeCell ref="A4:A5"/>
    <mergeCell ref="D4:D5"/>
    <mergeCell ref="L4:L5"/>
    <mergeCell ref="E4:H4"/>
    <mergeCell ref="A45:L45"/>
    <mergeCell ref="A46:L46"/>
    <mergeCell ref="B4:C4"/>
    <mergeCell ref="A44:L44"/>
    <mergeCell ref="A43:L43"/>
    <mergeCell ref="A42:N4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2010-06-04T23:57:33Z</cp:lastPrinted>
  <dcterms:created xsi:type="dcterms:W3CDTF">2004-06-10T18:34:49Z</dcterms:created>
  <dcterms:modified xsi:type="dcterms:W3CDTF">2023-01-24T01:37:28Z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