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118" activeTab="0"/>
  </bookViews>
  <sheets>
    <sheet name="Hoja1" sheetId="1" r:id="rId1"/>
  </sheets>
  <definedNames/>
  <calcPr fullCalcOnLoad="1"/>
</workbook>
</file>

<file path=xl/sharedStrings.xml><?xml version="1.0" encoding="utf-8"?>
<sst xmlns="http://schemas.openxmlformats.org/spreadsheetml/2006/main" count="71" uniqueCount="64">
  <si>
    <t>OBLIGACIONES FINANCIERAS DE ENTIDADES FEDERATIVAS Y MUNICIPIOS POR TIPO DE DEUDOR</t>
  </si>
  <si>
    <t>(Millones de pesos)</t>
  </si>
  <si>
    <t>Entidad Federativa</t>
  </si>
  <si>
    <t>Total</t>
  </si>
  <si>
    <t xml:space="preserve">Gobierno del </t>
  </si>
  <si>
    <t>Deuda Municipal</t>
  </si>
  <si>
    <t>Organismos</t>
  </si>
  <si>
    <t>Emisiones Bursátiles</t>
  </si>
  <si>
    <r>
      <t xml:space="preserve">Obligaciones Financieras garantizadas con fuente de pago propia </t>
    </r>
    <r>
      <rPr>
        <b/>
        <vertAlign val="superscript"/>
        <sz val="9"/>
        <rFont val="Arial"/>
        <family val="2"/>
      </rPr>
      <t>2_/</t>
    </r>
  </si>
  <si>
    <t>Estado</t>
  </si>
  <si>
    <t>Avalados</t>
  </si>
  <si>
    <t>Sin Aval</t>
  </si>
  <si>
    <t>Estatales</t>
  </si>
  <si>
    <t>Municipales</t>
  </si>
  <si>
    <t>Municipios</t>
  </si>
  <si>
    <t>Gobierno Estatal</t>
  </si>
  <si>
    <t>T  O  T  A  L</t>
  </si>
  <si>
    <t>Aguascalientes</t>
  </si>
  <si>
    <t>Baja California</t>
  </si>
  <si>
    <t>Baja California Sur</t>
  </si>
  <si>
    <t>Campeche</t>
  </si>
  <si>
    <t xml:space="preserve">Coahuila </t>
  </si>
  <si>
    <t>Colima</t>
  </si>
  <si>
    <r>
      <t xml:space="preserve">Chiapas </t>
    </r>
    <r>
      <rPr>
        <vertAlign val="superscript"/>
        <sz val="8"/>
        <rFont val="Arial"/>
        <family val="2"/>
      </rPr>
      <t>3_/</t>
    </r>
  </si>
  <si>
    <r>
      <t xml:space="preserve">Chihuahua </t>
    </r>
    <r>
      <rPr>
        <vertAlign val="superscript"/>
        <sz val="8"/>
        <rFont val="Arial"/>
        <family val="2"/>
      </rPr>
      <t>4_/</t>
    </r>
  </si>
  <si>
    <t>Distrito Federal</t>
  </si>
  <si>
    <r>
      <t xml:space="preserve">Durango </t>
    </r>
    <r>
      <rPr>
        <vertAlign val="superscript"/>
        <sz val="8"/>
        <rFont val="Arial"/>
        <family val="2"/>
      </rPr>
      <t>5_/</t>
    </r>
  </si>
  <si>
    <t>Guanajuato</t>
  </si>
  <si>
    <t>Guerrero</t>
  </si>
  <si>
    <t>Hidalgo</t>
  </si>
  <si>
    <t>Jalisco</t>
  </si>
  <si>
    <r>
      <t>Morelos</t>
    </r>
    <r>
      <rPr>
        <vertAlign val="superscript"/>
        <sz val="8"/>
        <rFont val="Arial"/>
        <family val="2"/>
      </rPr>
      <t xml:space="preserve"> </t>
    </r>
  </si>
  <si>
    <t xml:space="preserve">Nayarit </t>
  </si>
  <si>
    <t xml:space="preserve">Puebla </t>
  </si>
  <si>
    <t>Querétaro</t>
  </si>
  <si>
    <t>Quintana Roo</t>
  </si>
  <si>
    <t>San Luis Potosí</t>
  </si>
  <si>
    <t>Tabasco</t>
  </si>
  <si>
    <t>Tlaxcala</t>
  </si>
  <si>
    <t xml:space="preserve">Yucatán </t>
  </si>
  <si>
    <t>Zacatecas</t>
  </si>
  <si>
    <t xml:space="preserve">2_/ Incorpora la deuda bancaria y bursátil garantizada con otras fuentes de ingresos, diferente de las participaciones federales. </t>
  </si>
  <si>
    <t>Fuente: Elaborado por la Unidad de Coordinación con Entidades Federativas, SHCP con información proporcionada por las Entidades Federativas.</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</si>
  <si>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 Las cifras pueden variar debido al redondeo.</t>
  </si>
  <si>
    <t>3_/ El saldo total de las obligaciones financieras del Gobierno del Estado de Chiapas incluye dos emisiones con ingresos derivados de la recaudación del Impuesto sobre Nóminas. Incluye 1,741.1 mdp garantizados con el FAFEF</t>
  </si>
  <si>
    <t xml:space="preserve">4_/ El saldo total de las obligaciones financieras del Gobierno del Estado de Chihuahua incluye cuatro emisiones bursátiles en bonos carreteros.  </t>
  </si>
  <si>
    <r>
      <t xml:space="preserve">Saldos al 30 de Septiembre de 2010 </t>
    </r>
    <r>
      <rPr>
        <b/>
        <vertAlign val="superscript"/>
        <sz val="10"/>
        <rFont val="Arial"/>
        <family val="2"/>
      </rPr>
      <t>1_/</t>
    </r>
  </si>
  <si>
    <r>
      <t xml:space="preserve">México </t>
    </r>
    <r>
      <rPr>
        <vertAlign val="superscript"/>
        <sz val="8"/>
        <rFont val="Arial"/>
        <family val="2"/>
      </rPr>
      <t>6_/</t>
    </r>
  </si>
  <si>
    <r>
      <t xml:space="preserve">Michoacán </t>
    </r>
    <r>
      <rPr>
        <vertAlign val="superscript"/>
        <sz val="8"/>
        <rFont val="Arial"/>
        <family val="2"/>
      </rPr>
      <t>7_/</t>
    </r>
  </si>
  <si>
    <r>
      <t>Nuevo León</t>
    </r>
    <r>
      <rPr>
        <vertAlign val="superscript"/>
        <sz val="8"/>
        <rFont val="Arial"/>
        <family val="2"/>
      </rPr>
      <t xml:space="preserve"> 8_/</t>
    </r>
  </si>
  <si>
    <r>
      <t xml:space="preserve">Oaxaca </t>
    </r>
    <r>
      <rPr>
        <vertAlign val="superscript"/>
        <sz val="8"/>
        <rFont val="Arial"/>
        <family val="2"/>
      </rPr>
      <t>9_/</t>
    </r>
  </si>
  <si>
    <r>
      <t>Sinaloa</t>
    </r>
    <r>
      <rPr>
        <vertAlign val="superscript"/>
        <sz val="8"/>
        <rFont val="Arial"/>
        <family val="2"/>
      </rPr>
      <t xml:space="preserve"> 10_/</t>
    </r>
  </si>
  <si>
    <r>
      <t xml:space="preserve">Sonora </t>
    </r>
    <r>
      <rPr>
        <vertAlign val="superscript"/>
        <sz val="8"/>
        <rFont val="Arial"/>
        <family val="2"/>
      </rPr>
      <t>11_/</t>
    </r>
  </si>
  <si>
    <r>
      <t xml:space="preserve">Tamaulipas </t>
    </r>
    <r>
      <rPr>
        <vertAlign val="superscript"/>
        <sz val="8"/>
        <rFont val="Arial"/>
        <family val="2"/>
      </rPr>
      <t>12_/</t>
    </r>
  </si>
  <si>
    <r>
      <t>Veracruz</t>
    </r>
    <r>
      <rPr>
        <vertAlign val="superscript"/>
        <sz val="8"/>
        <rFont val="Arial"/>
        <family val="2"/>
      </rPr>
      <t xml:space="preserve"> 13_/</t>
    </r>
  </si>
  <si>
    <t>8_/ El saldo total de las obliaciones financieras del Gobierno del Estado de Nuevo León  incluye dos certificados bursátiles garantizados con ingresos fideicomitidos. El saldo total incluye además una emisión del Instituto de Control Vehicular y otra emisión de la Red Estatal de Autopistas sin responsabilidad del Estado.</t>
  </si>
  <si>
    <t>9_/ El saldo total de las obligaciones financieras del Gobierno del Estado de Oaxaca incluye una emisión bursátil garantizada con los ingresos derivados del Impuesto sobre Nóminas, y de los ingresos por derechos vehiculares.</t>
  </si>
  <si>
    <t>10_/ La deuda garantizada con ingresos propios se refiere al Fideicomiso de la autopista "Benito Juárez Culiacán - Las Brisas".</t>
  </si>
  <si>
    <t>11_/ Incluye la deuda del Fideicomiso Fondo Revolvente del Estado de Sonora.</t>
  </si>
  <si>
    <t>13_/ El saldo de las obligaciones financieras del Gobierno del Estado de Veracruz incluye dos emisiones con ingresos derivados del Impuesto sobre Tenencia o Uso de Vehículos.</t>
  </si>
  <si>
    <t>6_/ El saldo de las obligaciones financieras del Gobierno del Estado de México incluye una emisión bursátil garantizada con los ingresos futuros del Instituto de la Función Registral del Estado de México (IFREM)</t>
  </si>
  <si>
    <t xml:space="preserve">12_/ El saldo de las obligaciones financieras del Gobierno del Estado de Tamaulipas incluye 6,000 mdp fideicomitidos por el Gobierno del Estado. </t>
  </si>
  <si>
    <t>5_/ El saldo total de las obligaciones financieras del Gobierno del Estado de Durango incluye 529.7 mdp garantizados con el FAFEF</t>
  </si>
  <si>
    <t>7_/ El saldo total de las obligaciones financieras del Gobierno del Estado de Michoacán incluye una emisión garantizada con los ingresos derivados del Impuesto sobre Nóminas. Incluye 250.0 mdp garantizados con el FAFEF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</si>
</sst>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s>
  <fonts count="48">
    <font>
      <sz val="11"/>
      <color theme="1"/>
      <name val="Calibri"/>
      <family val="2"/>
    </font>
    <font>
      <sz val="10"/>
      <color indexed="8"/>
      <name val="Arial"/>
      <family val="2"/>
    </font>
    <font>
      <b/>
      <sz val="10"/>
      <name val="Arial"/>
      <family val="2"/>
    </font>
    <font>
      <b/>
      <vertAlign val="superscript"/>
      <sz val="10"/>
      <name val="Arial"/>
      <family val="2"/>
    </font>
    <font>
      <b/>
      <sz val="9"/>
      <name val="Arial"/>
      <family val="2"/>
    </font>
    <font>
      <b/>
      <vertAlign val="superscript"/>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1"/>
      <color indexed="8"/>
      <name val="Calibri"/>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thin"/>
      <bottom style="medium"/>
    </border>
    <border>
      <left/>
      <right/>
      <top/>
      <bottom style="hair"/>
    </border>
    <border>
      <left/>
      <right/>
      <top style="hair"/>
      <bottom style="hair"/>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2" fillId="0" borderId="0" applyNumberFormat="0" applyFill="0" applyBorder="0" applyAlignment="0" applyProtection="0"/>
    <xf numFmtId="0" fontId="40" fillId="30" borderId="0" applyNumberFormat="0" applyBorder="0" applyAlignment="0" applyProtection="0"/>
    <xf numFmtId="164" fontId="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4">
    <xf numFmtId="0" fontId="0" fillId="0" borderId="0" xfId="0" applyFont="1" applyAlignment="1">
      <alignment/>
    </xf>
    <xf numFmtId="0" fontId="4" fillId="0" borderId="10" xfId="0"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164" fontId="8" fillId="0" borderId="13" xfId="48" applyFont="1" applyFill="1" applyBorder="1" applyAlignment="1">
      <alignment/>
    </xf>
    <xf numFmtId="164" fontId="8" fillId="0" borderId="0" xfId="48" applyFont="1" applyFill="1" applyBorder="1" applyAlignment="1">
      <alignment/>
    </xf>
    <xf numFmtId="0" fontId="9" fillId="0" borderId="14" xfId="0" applyNumberFormat="1" applyFont="1" applyFill="1" applyBorder="1" applyAlignment="1" quotePrefix="1">
      <alignment horizontal="left"/>
    </xf>
    <xf numFmtId="165" fontId="9" fillId="0" borderId="14" xfId="0" applyNumberFormat="1" applyFont="1" applyFill="1" applyBorder="1" applyAlignment="1" applyProtection="1">
      <alignment horizontal="right"/>
      <protection/>
    </xf>
    <xf numFmtId="0" fontId="9" fillId="0" borderId="14" xfId="0" applyNumberFormat="1" applyFont="1" applyFill="1" applyBorder="1" applyAlignment="1">
      <alignment horizontal="center"/>
    </xf>
    <xf numFmtId="165" fontId="9" fillId="0" borderId="0" xfId="0" applyNumberFormat="1" applyFont="1" applyFill="1" applyBorder="1" applyAlignment="1" applyProtection="1">
      <alignment horizontal="right"/>
      <protection/>
    </xf>
    <xf numFmtId="0" fontId="8" fillId="0" borderId="14" xfId="0" applyFont="1" applyFill="1" applyBorder="1" applyAlignment="1" applyProtection="1" quotePrefix="1">
      <alignment horizontal="left"/>
      <protection/>
    </xf>
    <xf numFmtId="165" fontId="8" fillId="0" borderId="14" xfId="0" applyNumberFormat="1" applyFont="1" applyFill="1" applyBorder="1" applyAlignment="1" applyProtection="1">
      <alignment horizontal="right"/>
      <protection/>
    </xf>
    <xf numFmtId="0" fontId="8" fillId="0" borderId="14" xfId="0" applyFont="1" applyFill="1" applyBorder="1" applyAlignment="1" applyProtection="1">
      <alignment horizontal="left"/>
      <protection/>
    </xf>
    <xf numFmtId="165" fontId="8" fillId="0" borderId="0" xfId="0" applyNumberFormat="1" applyFont="1" applyFill="1" applyBorder="1" applyAlignment="1" applyProtection="1">
      <alignment horizontal="right"/>
      <protection/>
    </xf>
    <xf numFmtId="164" fontId="8" fillId="0" borderId="11" xfId="48" applyFont="1" applyFill="1" applyBorder="1" applyAlignment="1">
      <alignment/>
    </xf>
    <xf numFmtId="165" fontId="8" fillId="0" borderId="11" xfId="48" applyNumberFormat="1" applyFont="1" applyFill="1" applyBorder="1" applyAlignment="1">
      <alignment/>
    </xf>
    <xf numFmtId="0" fontId="0" fillId="0" borderId="0" xfId="0" applyFill="1" applyAlignment="1">
      <alignment/>
    </xf>
    <xf numFmtId="0" fontId="11" fillId="0" borderId="0" xfId="0" applyFont="1" applyFill="1" applyAlignment="1">
      <alignment horizontal="justify" wrapText="1"/>
    </xf>
    <xf numFmtId="0" fontId="11" fillId="0" borderId="0" xfId="0" applyNumberFormat="1" applyFont="1" applyFill="1" applyBorder="1" applyAlignment="1" quotePrefix="1">
      <alignment horizontal="justify" wrapText="1"/>
    </xf>
    <xf numFmtId="0" fontId="11" fillId="0" borderId="0" xfId="0" applyFont="1" applyFill="1" applyAlignment="1">
      <alignment horizontal="justify" wrapText="1"/>
    </xf>
    <xf numFmtId="0" fontId="13" fillId="0" borderId="0" xfId="46" applyNumberFormat="1" applyFont="1" applyFill="1" applyBorder="1" applyAlignment="1" applyProtection="1" quotePrefix="1">
      <alignment horizontal="left" wrapText="1"/>
      <protection/>
    </xf>
    <xf numFmtId="0" fontId="11" fillId="0" borderId="0" xfId="0" applyFont="1" applyFill="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quotePrefix="1">
      <alignment horizontal="center" vertical="center"/>
    </xf>
    <xf numFmtId="0" fontId="4" fillId="0" borderId="10" xfId="0" applyFont="1" applyFill="1" applyBorder="1" applyAlignment="1">
      <alignment horizontal="center" vertical="center"/>
    </xf>
    <xf numFmtId="0" fontId="0" fillId="0" borderId="11" xfId="0" applyBorder="1" applyAlignment="1">
      <alignment horizontal="center" vertical="center"/>
    </xf>
    <xf numFmtId="0" fontId="4" fillId="0" borderId="10" xfId="0" applyNumberFormat="1" applyFont="1" applyFill="1" applyBorder="1" applyAlignment="1" applyProtection="1">
      <alignment horizontal="center" vertical="center"/>
      <protection/>
    </xf>
    <xf numFmtId="0" fontId="6" fillId="0" borderId="11" xfId="0" applyFont="1" applyFill="1" applyBorder="1" applyAlignment="1">
      <alignment vertical="center"/>
    </xf>
    <xf numFmtId="0" fontId="4" fillId="0" borderId="15" xfId="0" applyFont="1" applyFill="1" applyBorder="1" applyAlignment="1">
      <alignment horizontal="center" vertical="center"/>
    </xf>
    <xf numFmtId="0" fontId="11" fillId="0" borderId="10" xfId="0" applyFont="1" applyFill="1" applyBorder="1" applyAlignment="1" applyProtection="1">
      <alignment horizontal="justify" wrapText="1"/>
      <protection/>
    </xf>
    <xf numFmtId="0" fontId="11" fillId="0" borderId="10" xfId="0" applyFont="1" applyFill="1" applyBorder="1" applyAlignment="1" applyProtection="1" quotePrefix="1">
      <alignment horizontal="justify" wrapText="1"/>
      <protection/>
    </xf>
    <xf numFmtId="0" fontId="11" fillId="0" borderId="0" xfId="0" applyFont="1" applyFill="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Linea horizontal"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7"/>
  <sheetViews>
    <sheetView tabSelected="1" zoomScalePageLayoutView="0" workbookViewId="0" topLeftCell="A1">
      <selection activeCell="A4" sqref="A4:A5"/>
    </sheetView>
  </sheetViews>
  <sheetFormatPr defaultColWidth="0" defaultRowHeight="0" customHeight="1" zeroHeight="1"/>
  <cols>
    <col min="1" max="1" width="16.7109375" style="0" customWidth="1"/>
    <col min="2" max="2" width="8.7109375" style="0" customWidth="1"/>
    <col min="3" max="3" width="12.7109375" style="0" customWidth="1"/>
    <col min="4" max="6" width="10.7109375" style="0" customWidth="1"/>
    <col min="7" max="7" width="0.85546875" style="0" customWidth="1"/>
    <col min="8" max="10" width="10.7109375" style="0" customWidth="1"/>
    <col min="11" max="11" width="0.85546875" style="0" customWidth="1"/>
    <col min="12" max="12" width="10.7109375" style="0" customWidth="1"/>
    <col min="13" max="13" width="8.7109375" style="0" customWidth="1"/>
    <col min="14" max="14" width="10.7109375" style="0" customWidth="1"/>
    <col min="15" max="15" width="0.85546875" style="0" customWidth="1"/>
    <col min="16" max="16" width="13.7109375" style="0" customWidth="1"/>
    <col min="17" max="17" width="15.7109375" style="0" customWidth="1"/>
    <col min="18" max="19" width="13.7109375" style="0" customWidth="1"/>
    <col min="20" max="16384" width="0" style="0" hidden="1" customWidth="1"/>
  </cols>
  <sheetData>
    <row r="1" spans="1:19" ht="18" customHeight="1">
      <c r="A1" s="24" t="s">
        <v>0</v>
      </c>
      <c r="B1" s="25"/>
      <c r="C1" s="25"/>
      <c r="D1" s="25"/>
      <c r="E1" s="25"/>
      <c r="F1" s="25"/>
      <c r="G1" s="25"/>
      <c r="H1" s="25"/>
      <c r="I1" s="25"/>
      <c r="J1" s="25"/>
      <c r="K1" s="25"/>
      <c r="L1" s="25"/>
      <c r="M1" s="25"/>
      <c r="N1" s="25"/>
      <c r="O1" s="25"/>
      <c r="P1" s="25"/>
      <c r="Q1" s="25"/>
      <c r="R1" s="25"/>
      <c r="S1" s="25"/>
    </row>
    <row r="2" spans="1:19" ht="18" customHeight="1">
      <c r="A2" s="25" t="s">
        <v>46</v>
      </c>
      <c r="B2" s="25"/>
      <c r="C2" s="25"/>
      <c r="D2" s="25"/>
      <c r="E2" s="25"/>
      <c r="F2" s="25"/>
      <c r="G2" s="25"/>
      <c r="H2" s="25"/>
      <c r="I2" s="25"/>
      <c r="J2" s="25"/>
      <c r="K2" s="25"/>
      <c r="L2" s="25"/>
      <c r="M2" s="25"/>
      <c r="N2" s="25"/>
      <c r="O2" s="25"/>
      <c r="P2" s="25"/>
      <c r="Q2" s="25"/>
      <c r="R2" s="25"/>
      <c r="S2" s="25"/>
    </row>
    <row r="3" spans="1:19" ht="18" customHeight="1" thickBot="1">
      <c r="A3" s="25" t="s">
        <v>1</v>
      </c>
      <c r="B3" s="25"/>
      <c r="C3" s="25"/>
      <c r="D3" s="25"/>
      <c r="E3" s="25"/>
      <c r="F3" s="25"/>
      <c r="G3" s="25"/>
      <c r="H3" s="25"/>
      <c r="I3" s="25"/>
      <c r="J3" s="25"/>
      <c r="K3" s="25"/>
      <c r="L3" s="25"/>
      <c r="M3" s="25"/>
      <c r="N3" s="25"/>
      <c r="O3" s="25"/>
      <c r="P3" s="25"/>
      <c r="Q3" s="25"/>
      <c r="R3" s="25"/>
      <c r="S3" s="25"/>
    </row>
    <row r="4" spans="1:19" ht="15" customHeight="1">
      <c r="A4" s="26" t="s">
        <v>2</v>
      </c>
      <c r="B4" s="28" t="s">
        <v>3</v>
      </c>
      <c r="C4" s="1" t="s">
        <v>4</v>
      </c>
      <c r="D4" s="30" t="s">
        <v>5</v>
      </c>
      <c r="E4" s="30"/>
      <c r="F4" s="30"/>
      <c r="G4" s="1"/>
      <c r="H4" s="30" t="s">
        <v>6</v>
      </c>
      <c r="I4" s="30"/>
      <c r="J4" s="30"/>
      <c r="K4" s="1"/>
      <c r="L4" s="30" t="s">
        <v>7</v>
      </c>
      <c r="M4" s="30"/>
      <c r="N4" s="30"/>
      <c r="O4" s="1"/>
      <c r="P4" s="30" t="s">
        <v>8</v>
      </c>
      <c r="Q4" s="30"/>
      <c r="R4" s="30"/>
      <c r="S4" s="30"/>
    </row>
    <row r="5" spans="1:19" ht="15" customHeight="1" thickBot="1">
      <c r="A5" s="27"/>
      <c r="B5" s="29"/>
      <c r="C5" s="2" t="s">
        <v>9</v>
      </c>
      <c r="D5" s="3" t="s">
        <v>3</v>
      </c>
      <c r="E5" s="4" t="s">
        <v>10</v>
      </c>
      <c r="F5" s="4" t="s">
        <v>11</v>
      </c>
      <c r="G5" s="5"/>
      <c r="H5" s="4" t="s">
        <v>3</v>
      </c>
      <c r="I5" s="3" t="s">
        <v>12</v>
      </c>
      <c r="J5" s="3" t="s">
        <v>13</v>
      </c>
      <c r="K5" s="2"/>
      <c r="L5" s="2" t="s">
        <v>3</v>
      </c>
      <c r="M5" s="2" t="s">
        <v>12</v>
      </c>
      <c r="N5" s="2" t="s">
        <v>14</v>
      </c>
      <c r="O5" s="2"/>
      <c r="P5" s="2" t="s">
        <v>3</v>
      </c>
      <c r="Q5" s="2" t="s">
        <v>15</v>
      </c>
      <c r="R5" s="2" t="s">
        <v>14</v>
      </c>
      <c r="S5" s="2" t="s">
        <v>6</v>
      </c>
    </row>
    <row r="6" spans="1:19" ht="3" customHeight="1">
      <c r="A6" s="6"/>
      <c r="B6" s="6"/>
      <c r="C6" s="6"/>
      <c r="D6" s="6"/>
      <c r="E6" s="6"/>
      <c r="F6" s="6"/>
      <c r="G6" s="6"/>
      <c r="H6" s="6"/>
      <c r="I6" s="6"/>
      <c r="J6" s="6"/>
      <c r="K6" s="7"/>
      <c r="L6" s="7"/>
      <c r="M6" s="7"/>
      <c r="N6" s="7"/>
      <c r="O6" s="7"/>
      <c r="P6" s="7"/>
      <c r="Q6" s="7"/>
      <c r="R6" s="7"/>
      <c r="S6" s="7"/>
    </row>
    <row r="7" spans="1:19" ht="12" customHeight="1">
      <c r="A7" s="8" t="s">
        <v>16</v>
      </c>
      <c r="B7" s="9">
        <f>SUM(B9:B40)</f>
        <v>278960.457</v>
      </c>
      <c r="C7" s="9">
        <f>SUM(C9:C40)</f>
        <v>161669.023</v>
      </c>
      <c r="D7" s="9">
        <f>SUM(E7+F7)</f>
        <v>31091.696000000004</v>
      </c>
      <c r="E7" s="9">
        <f aca="true" t="shared" si="0" ref="E7:S7">SUM(E9:E40)</f>
        <v>4446.349</v>
      </c>
      <c r="F7" s="9">
        <f t="shared" si="0"/>
        <v>26645.347</v>
      </c>
      <c r="G7" s="9"/>
      <c r="H7" s="9">
        <f>SUM(I7+J7)</f>
        <v>17307.454</v>
      </c>
      <c r="I7" s="9">
        <f t="shared" si="0"/>
        <v>16135.267000000002</v>
      </c>
      <c r="J7" s="9">
        <f t="shared" si="0"/>
        <v>1172.187</v>
      </c>
      <c r="K7" s="9"/>
      <c r="L7" s="9">
        <f>SUM(M7+N7)</f>
        <v>46651.503</v>
      </c>
      <c r="M7" s="9">
        <f t="shared" si="0"/>
        <v>46441.341</v>
      </c>
      <c r="N7" s="9">
        <f t="shared" si="0"/>
        <v>210.162</v>
      </c>
      <c r="O7" s="9"/>
      <c r="P7" s="9">
        <f t="shared" si="0"/>
        <v>68892.284</v>
      </c>
      <c r="Q7" s="9">
        <f t="shared" si="0"/>
        <v>40974.23</v>
      </c>
      <c r="R7" s="9">
        <f t="shared" si="0"/>
        <v>696.2629999999999</v>
      </c>
      <c r="S7" s="9">
        <f t="shared" si="0"/>
        <v>27221.791</v>
      </c>
    </row>
    <row r="8" spans="1:19" ht="3" customHeight="1">
      <c r="A8" s="10"/>
      <c r="B8" s="9"/>
      <c r="C8" s="9"/>
      <c r="D8" s="9"/>
      <c r="E8" s="9"/>
      <c r="F8" s="9"/>
      <c r="G8" s="9"/>
      <c r="H8" s="9"/>
      <c r="I8" s="9"/>
      <c r="J8" s="9"/>
      <c r="K8" s="11"/>
      <c r="L8" s="11"/>
      <c r="M8" s="11"/>
      <c r="N8" s="11"/>
      <c r="O8" s="11"/>
      <c r="P8" s="11"/>
      <c r="Q8" s="11"/>
      <c r="R8" s="11"/>
      <c r="S8" s="11"/>
    </row>
    <row r="9" spans="1:19" ht="12" customHeight="1">
      <c r="A9" s="12" t="s">
        <v>17</v>
      </c>
      <c r="B9" s="13">
        <f>SUM(C9+D9+H9+P9)</f>
        <v>2663.578</v>
      </c>
      <c r="C9" s="13">
        <v>846.5419999999999</v>
      </c>
      <c r="D9" s="13">
        <f>+E9+F9</f>
        <v>373.802</v>
      </c>
      <c r="E9" s="13">
        <v>0</v>
      </c>
      <c r="F9" s="13">
        <v>373.802</v>
      </c>
      <c r="G9" s="13"/>
      <c r="H9" s="13">
        <f>+I9+J9</f>
        <v>35.984</v>
      </c>
      <c r="I9" s="13">
        <v>35.984</v>
      </c>
      <c r="J9" s="13">
        <v>0</v>
      </c>
      <c r="K9" s="13"/>
      <c r="L9" s="13">
        <f>+M9+N9</f>
        <v>0</v>
      </c>
      <c r="M9" s="13">
        <v>0</v>
      </c>
      <c r="N9" s="13">
        <v>0</v>
      </c>
      <c r="O9" s="13"/>
      <c r="P9" s="13">
        <f aca="true" t="shared" si="1" ref="P9:P33">+Q9+R9+S9</f>
        <v>1407.25</v>
      </c>
      <c r="Q9" s="13">
        <v>1407.25</v>
      </c>
      <c r="R9" s="13">
        <v>0</v>
      </c>
      <c r="S9" s="13">
        <v>0</v>
      </c>
    </row>
    <row r="10" spans="1:19" ht="12" customHeight="1">
      <c r="A10" s="14" t="s">
        <v>18</v>
      </c>
      <c r="B10" s="13">
        <f>SUM(C10+D10+H10)</f>
        <v>9056.556</v>
      </c>
      <c r="C10" s="13">
        <v>2078.77</v>
      </c>
      <c r="D10" s="13">
        <f>+E10+F10</f>
        <v>3447.584</v>
      </c>
      <c r="E10" s="13">
        <v>206.348</v>
      </c>
      <c r="F10" s="13">
        <v>3241.236</v>
      </c>
      <c r="G10" s="13"/>
      <c r="H10" s="13">
        <f>+I10+J10</f>
        <v>3530.202</v>
      </c>
      <c r="I10" s="13">
        <v>3490.614</v>
      </c>
      <c r="J10" s="13">
        <v>39.588</v>
      </c>
      <c r="K10" s="13"/>
      <c r="L10" s="13">
        <f>+M10+N10</f>
        <v>0</v>
      </c>
      <c r="M10" s="15">
        <v>0</v>
      </c>
      <c r="N10" s="15">
        <v>0</v>
      </c>
      <c r="O10" s="15"/>
      <c r="P10" s="13">
        <f t="shared" si="1"/>
        <v>0</v>
      </c>
      <c r="Q10" s="13">
        <v>0</v>
      </c>
      <c r="R10" s="13">
        <v>0</v>
      </c>
      <c r="S10" s="13">
        <v>0</v>
      </c>
    </row>
    <row r="11" spans="1:19" ht="12" customHeight="1">
      <c r="A11" s="14" t="s">
        <v>19</v>
      </c>
      <c r="B11" s="13">
        <f>SUM(C11+D11+H11+P11)</f>
        <v>1633.1529999999998</v>
      </c>
      <c r="C11" s="13">
        <v>485.096</v>
      </c>
      <c r="D11" s="13">
        <f aca="true" t="shared" si="2" ref="D11:D33">+E11+F11</f>
        <v>403.14099999999996</v>
      </c>
      <c r="E11" s="13">
        <v>31.419</v>
      </c>
      <c r="F11" s="13">
        <v>371.722</v>
      </c>
      <c r="G11" s="13"/>
      <c r="H11" s="13">
        <f aca="true" t="shared" si="3" ref="H11:H32">+I11+J11</f>
        <v>25.266</v>
      </c>
      <c r="I11" s="13">
        <v>25.266</v>
      </c>
      <c r="J11" s="13">
        <v>0</v>
      </c>
      <c r="K11" s="13"/>
      <c r="L11" s="13">
        <f>+M11+N11</f>
        <v>0</v>
      </c>
      <c r="M11" s="13">
        <v>0</v>
      </c>
      <c r="N11" s="13">
        <v>0</v>
      </c>
      <c r="O11" s="13"/>
      <c r="P11" s="13">
        <f t="shared" si="1"/>
        <v>719.65</v>
      </c>
      <c r="Q11" s="13">
        <v>719.65</v>
      </c>
      <c r="R11" s="13">
        <v>0</v>
      </c>
      <c r="S11" s="13">
        <v>0</v>
      </c>
    </row>
    <row r="12" spans="1:19" ht="12" customHeight="1">
      <c r="A12" s="12" t="s">
        <v>20</v>
      </c>
      <c r="B12" s="13">
        <f>SUM(C12+D12+H12)</f>
        <v>116.624</v>
      </c>
      <c r="C12" s="13">
        <v>0</v>
      </c>
      <c r="D12" s="13">
        <f t="shared" si="2"/>
        <v>116.624</v>
      </c>
      <c r="E12" s="13">
        <v>0</v>
      </c>
      <c r="F12" s="13">
        <v>116.624</v>
      </c>
      <c r="G12" s="13"/>
      <c r="H12" s="13">
        <f t="shared" si="3"/>
        <v>0</v>
      </c>
      <c r="I12" s="13">
        <v>0</v>
      </c>
      <c r="J12" s="13">
        <v>0</v>
      </c>
      <c r="K12" s="13"/>
      <c r="L12" s="13">
        <f aca="true" t="shared" si="4" ref="L12:L37">+M12+N12</f>
        <v>0</v>
      </c>
      <c r="M12" s="15">
        <v>0</v>
      </c>
      <c r="N12" s="15">
        <v>0</v>
      </c>
      <c r="O12" s="15"/>
      <c r="P12" s="13">
        <f t="shared" si="1"/>
        <v>0</v>
      </c>
      <c r="Q12" s="13">
        <v>0</v>
      </c>
      <c r="R12" s="13">
        <v>0</v>
      </c>
      <c r="S12" s="13">
        <v>0</v>
      </c>
    </row>
    <row r="13" spans="1:19" s="18" customFormat="1" ht="12" customHeight="1">
      <c r="A13" s="12" t="s">
        <v>21</v>
      </c>
      <c r="B13" s="13">
        <f>SUM(C13+D13+H13+P13)</f>
        <v>7636.731</v>
      </c>
      <c r="C13" s="13">
        <v>7340.153</v>
      </c>
      <c r="D13" s="13">
        <f t="shared" si="2"/>
        <v>141.156</v>
      </c>
      <c r="E13" s="13">
        <v>141.156</v>
      </c>
      <c r="F13" s="13">
        <v>0</v>
      </c>
      <c r="G13" s="13"/>
      <c r="H13" s="13">
        <f t="shared" si="3"/>
        <v>155.422</v>
      </c>
      <c r="I13" s="13">
        <v>108.3</v>
      </c>
      <c r="J13" s="13">
        <v>47.12199999999999</v>
      </c>
      <c r="K13" s="13"/>
      <c r="L13" s="13">
        <f t="shared" si="4"/>
        <v>0</v>
      </c>
      <c r="M13" s="13">
        <v>0</v>
      </c>
      <c r="N13" s="13">
        <v>0</v>
      </c>
      <c r="O13" s="13"/>
      <c r="P13" s="13">
        <f t="shared" si="1"/>
        <v>0</v>
      </c>
      <c r="Q13" s="13">
        <v>0</v>
      </c>
      <c r="R13" s="13">
        <v>0</v>
      </c>
      <c r="S13" s="13">
        <v>0</v>
      </c>
    </row>
    <row r="14" spans="1:19" ht="12" customHeight="1">
      <c r="A14" s="12" t="s">
        <v>22</v>
      </c>
      <c r="B14" s="13">
        <f>SUM(C14+D14+H14+P14)</f>
        <v>1363.8</v>
      </c>
      <c r="C14" s="13">
        <v>806.04</v>
      </c>
      <c r="D14" s="13">
        <f t="shared" si="2"/>
        <v>337.608</v>
      </c>
      <c r="E14" s="13">
        <v>0</v>
      </c>
      <c r="F14" s="13">
        <v>337.608</v>
      </c>
      <c r="G14" s="13"/>
      <c r="H14" s="13">
        <f t="shared" si="3"/>
        <v>170.152</v>
      </c>
      <c r="I14" s="13">
        <v>170.152</v>
      </c>
      <c r="J14" s="13">
        <v>0</v>
      </c>
      <c r="K14" s="13"/>
      <c r="L14" s="13">
        <f t="shared" si="4"/>
        <v>0</v>
      </c>
      <c r="M14" s="15">
        <v>0</v>
      </c>
      <c r="N14" s="15">
        <v>0</v>
      </c>
      <c r="O14" s="15"/>
      <c r="P14" s="13">
        <f t="shared" si="1"/>
        <v>50</v>
      </c>
      <c r="Q14" s="13">
        <v>50</v>
      </c>
      <c r="R14" s="13">
        <v>0</v>
      </c>
      <c r="S14" s="13">
        <v>0</v>
      </c>
    </row>
    <row r="15" spans="1:19" ht="12" customHeight="1">
      <c r="A15" s="12" t="s">
        <v>23</v>
      </c>
      <c r="B15" s="13">
        <f>SUM(C15+D15+H15+P15)</f>
        <v>8408.221000000001</v>
      </c>
      <c r="C15" s="13">
        <v>1736.0100000000002</v>
      </c>
      <c r="D15" s="13">
        <f t="shared" si="2"/>
        <v>767.77</v>
      </c>
      <c r="E15" s="13">
        <v>0</v>
      </c>
      <c r="F15" s="13">
        <v>767.77</v>
      </c>
      <c r="G15" s="13"/>
      <c r="H15" s="13">
        <f t="shared" si="3"/>
        <v>302.944</v>
      </c>
      <c r="I15" s="13">
        <v>0</v>
      </c>
      <c r="J15" s="13">
        <v>302.944</v>
      </c>
      <c r="K15" s="13"/>
      <c r="L15" s="13">
        <f t="shared" si="4"/>
        <v>5601.497</v>
      </c>
      <c r="M15" s="13">
        <v>5601.497</v>
      </c>
      <c r="N15" s="13">
        <v>0</v>
      </c>
      <c r="O15" s="13"/>
      <c r="P15" s="13">
        <f t="shared" si="1"/>
        <v>5601.497</v>
      </c>
      <c r="Q15" s="13">
        <v>5601.497</v>
      </c>
      <c r="R15" s="13">
        <v>0</v>
      </c>
      <c r="S15" s="13">
        <v>0</v>
      </c>
    </row>
    <row r="16" spans="1:19" ht="12" customHeight="1">
      <c r="A16" s="12" t="s">
        <v>24</v>
      </c>
      <c r="B16" s="13">
        <f>SUM(C16+D16+H16+P16)</f>
        <v>13261.315</v>
      </c>
      <c r="C16" s="13">
        <v>4786.412</v>
      </c>
      <c r="D16" s="13">
        <f t="shared" si="2"/>
        <v>270.421</v>
      </c>
      <c r="E16" s="13">
        <v>269.827</v>
      </c>
      <c r="F16" s="13">
        <v>0.594</v>
      </c>
      <c r="G16" s="13"/>
      <c r="H16" s="13">
        <f t="shared" si="3"/>
        <v>31.998</v>
      </c>
      <c r="I16" s="13">
        <v>31.998</v>
      </c>
      <c r="J16" s="13">
        <v>0</v>
      </c>
      <c r="K16" s="13"/>
      <c r="L16" s="13">
        <f t="shared" si="4"/>
        <v>7566.6990000000005</v>
      </c>
      <c r="M16" s="15">
        <v>7566.6990000000005</v>
      </c>
      <c r="N16" s="15">
        <v>0</v>
      </c>
      <c r="O16" s="15"/>
      <c r="P16" s="13">
        <f t="shared" si="1"/>
        <v>8172.484</v>
      </c>
      <c r="Q16" s="13">
        <v>8117.484</v>
      </c>
      <c r="R16" s="13">
        <v>0</v>
      </c>
      <c r="S16" s="13">
        <v>55</v>
      </c>
    </row>
    <row r="17" spans="1:19" ht="12" customHeight="1">
      <c r="A17" s="12" t="s">
        <v>25</v>
      </c>
      <c r="B17" s="13">
        <f>SUM(C17+D17+H17)</f>
        <v>49096.136</v>
      </c>
      <c r="C17" s="13">
        <v>46821.34</v>
      </c>
      <c r="D17" s="13">
        <f t="shared" si="2"/>
        <v>0</v>
      </c>
      <c r="E17" s="13">
        <v>0</v>
      </c>
      <c r="F17" s="13">
        <v>0</v>
      </c>
      <c r="G17" s="13"/>
      <c r="H17" s="13">
        <f t="shared" si="3"/>
        <v>2274.796</v>
      </c>
      <c r="I17" s="13">
        <v>2274.796</v>
      </c>
      <c r="J17" s="13">
        <v>0</v>
      </c>
      <c r="K17" s="13"/>
      <c r="L17" s="13">
        <f t="shared" si="4"/>
        <v>8158.461</v>
      </c>
      <c r="M17" s="13">
        <v>8158.461</v>
      </c>
      <c r="N17" s="13">
        <v>0</v>
      </c>
      <c r="O17" s="13"/>
      <c r="P17" s="13">
        <f t="shared" si="1"/>
        <v>0</v>
      </c>
      <c r="Q17" s="13">
        <v>0</v>
      </c>
      <c r="R17" s="13">
        <v>0</v>
      </c>
      <c r="S17" s="13">
        <v>0</v>
      </c>
    </row>
    <row r="18" spans="1:19" ht="12" customHeight="1">
      <c r="A18" s="12" t="s">
        <v>26</v>
      </c>
      <c r="B18" s="13">
        <f>SUM(C18+D18+H18)</f>
        <v>3731.1540000000005</v>
      </c>
      <c r="C18" s="13">
        <v>2860.2660000000005</v>
      </c>
      <c r="D18" s="13">
        <f t="shared" si="2"/>
        <v>805.276</v>
      </c>
      <c r="E18" s="13">
        <v>805.276</v>
      </c>
      <c r="F18" s="13">
        <v>0</v>
      </c>
      <c r="G18" s="13"/>
      <c r="H18" s="13">
        <f t="shared" si="3"/>
        <v>65.61200000000001</v>
      </c>
      <c r="I18" s="13">
        <v>7.025</v>
      </c>
      <c r="J18" s="13">
        <v>58.587</v>
      </c>
      <c r="K18" s="13"/>
      <c r="L18" s="13">
        <f t="shared" si="4"/>
        <v>0</v>
      </c>
      <c r="M18" s="13">
        <v>0</v>
      </c>
      <c r="N18" s="13">
        <v>0</v>
      </c>
      <c r="O18" s="13"/>
      <c r="P18" s="13">
        <f t="shared" si="1"/>
        <v>0</v>
      </c>
      <c r="Q18" s="13">
        <v>0</v>
      </c>
      <c r="R18" s="13">
        <v>0</v>
      </c>
      <c r="S18" s="13">
        <v>0</v>
      </c>
    </row>
    <row r="19" spans="1:19" ht="12" customHeight="1">
      <c r="A19" s="12" t="s">
        <v>27</v>
      </c>
      <c r="B19" s="13">
        <f>SUM(C19+D19+H19)</f>
        <v>6179.816</v>
      </c>
      <c r="C19" s="13">
        <v>5105.947</v>
      </c>
      <c r="D19" s="13">
        <f t="shared" si="2"/>
        <v>854.539</v>
      </c>
      <c r="E19" s="13">
        <v>854.539</v>
      </c>
      <c r="F19" s="13">
        <v>0</v>
      </c>
      <c r="G19" s="13"/>
      <c r="H19" s="13">
        <f t="shared" si="3"/>
        <v>219.32999999999998</v>
      </c>
      <c r="I19" s="13">
        <v>0</v>
      </c>
      <c r="J19" s="13">
        <v>219.32999999999998</v>
      </c>
      <c r="K19" s="13"/>
      <c r="L19" s="13">
        <f t="shared" si="4"/>
        <v>0</v>
      </c>
      <c r="M19" s="13">
        <v>0</v>
      </c>
      <c r="N19" s="13">
        <v>0</v>
      </c>
      <c r="O19" s="13"/>
      <c r="P19" s="13">
        <f t="shared" si="1"/>
        <v>0</v>
      </c>
      <c r="Q19" s="13">
        <v>0</v>
      </c>
      <c r="R19" s="13">
        <v>0</v>
      </c>
      <c r="S19" s="13">
        <v>0</v>
      </c>
    </row>
    <row r="20" spans="1:19" ht="12" customHeight="1">
      <c r="A20" s="12" t="s">
        <v>28</v>
      </c>
      <c r="B20" s="13">
        <f aca="true" t="shared" si="5" ref="B20:B32">SUM(C20+D20+H20)</f>
        <v>3011.37</v>
      </c>
      <c r="C20" s="13">
        <v>2328.168</v>
      </c>
      <c r="D20" s="13">
        <f t="shared" si="2"/>
        <v>597.939</v>
      </c>
      <c r="E20" s="13">
        <v>0</v>
      </c>
      <c r="F20" s="13">
        <v>597.939</v>
      </c>
      <c r="G20" s="13"/>
      <c r="H20" s="13">
        <f t="shared" si="3"/>
        <v>85.263</v>
      </c>
      <c r="I20" s="13">
        <v>0</v>
      </c>
      <c r="J20" s="13">
        <v>85.263</v>
      </c>
      <c r="K20" s="13"/>
      <c r="L20" s="13">
        <f t="shared" si="4"/>
        <v>0</v>
      </c>
      <c r="M20" s="13">
        <v>0</v>
      </c>
      <c r="N20" s="13">
        <v>0</v>
      </c>
      <c r="O20" s="13"/>
      <c r="P20" s="13">
        <f t="shared" si="1"/>
        <v>0</v>
      </c>
      <c r="Q20" s="13">
        <v>0</v>
      </c>
      <c r="R20" s="13">
        <v>0</v>
      </c>
      <c r="S20" s="13">
        <v>0</v>
      </c>
    </row>
    <row r="21" spans="1:19" ht="12" customHeight="1">
      <c r="A21" s="12" t="s">
        <v>29</v>
      </c>
      <c r="B21" s="13">
        <f t="shared" si="5"/>
        <v>4104.815</v>
      </c>
      <c r="C21" s="13">
        <v>3806.599</v>
      </c>
      <c r="D21" s="13">
        <f t="shared" si="2"/>
        <v>17.488</v>
      </c>
      <c r="E21" s="13">
        <v>17.488</v>
      </c>
      <c r="F21" s="13">
        <v>0</v>
      </c>
      <c r="G21" s="13"/>
      <c r="H21" s="13">
        <f t="shared" si="3"/>
        <v>280.728</v>
      </c>
      <c r="I21" s="13">
        <v>272.718</v>
      </c>
      <c r="J21" s="13">
        <v>8.01</v>
      </c>
      <c r="K21" s="13"/>
      <c r="L21" s="13">
        <f t="shared" si="4"/>
        <v>2308.167</v>
      </c>
      <c r="M21" s="13">
        <v>2308.167</v>
      </c>
      <c r="N21" s="13">
        <v>0</v>
      </c>
      <c r="O21" s="13"/>
      <c r="P21" s="13">
        <f t="shared" si="1"/>
        <v>0</v>
      </c>
      <c r="Q21" s="13">
        <v>0</v>
      </c>
      <c r="R21" s="13">
        <v>0</v>
      </c>
      <c r="S21" s="13">
        <v>0</v>
      </c>
    </row>
    <row r="22" spans="1:19" ht="12" customHeight="1">
      <c r="A22" s="12" t="s">
        <v>30</v>
      </c>
      <c r="B22" s="13">
        <f t="shared" si="5"/>
        <v>20931.307</v>
      </c>
      <c r="C22" s="13">
        <v>13373.217</v>
      </c>
      <c r="D22" s="13">
        <f t="shared" si="2"/>
        <v>4701.245000000001</v>
      </c>
      <c r="E22" s="13">
        <v>180.971</v>
      </c>
      <c r="F22" s="13">
        <v>4520.274</v>
      </c>
      <c r="G22" s="13"/>
      <c r="H22" s="13">
        <f t="shared" si="3"/>
        <v>2856.8450000000003</v>
      </c>
      <c r="I22" s="13">
        <v>2845.69</v>
      </c>
      <c r="J22" s="13">
        <v>11.155</v>
      </c>
      <c r="K22" s="13"/>
      <c r="L22" s="13">
        <f t="shared" si="4"/>
        <v>0</v>
      </c>
      <c r="M22" s="13">
        <v>0</v>
      </c>
      <c r="N22" s="13">
        <v>0</v>
      </c>
      <c r="O22" s="13"/>
      <c r="P22" s="13">
        <f t="shared" si="1"/>
        <v>0</v>
      </c>
      <c r="Q22" s="13">
        <v>0</v>
      </c>
      <c r="R22" s="13">
        <v>0</v>
      </c>
      <c r="S22" s="13">
        <v>0</v>
      </c>
    </row>
    <row r="23" spans="1:19" ht="12" customHeight="1">
      <c r="A23" s="12" t="s">
        <v>47</v>
      </c>
      <c r="B23" s="13">
        <f>SUM(C23+D23+H23+P23)</f>
        <v>37356.198</v>
      </c>
      <c r="C23" s="13">
        <v>27263.108999999997</v>
      </c>
      <c r="D23" s="13">
        <f t="shared" si="2"/>
        <v>4784.8009999999995</v>
      </c>
      <c r="E23" s="13">
        <v>0.606</v>
      </c>
      <c r="F23" s="13">
        <v>4784.195</v>
      </c>
      <c r="G23" s="13"/>
      <c r="H23" s="13">
        <f t="shared" si="3"/>
        <v>1008.288</v>
      </c>
      <c r="I23" s="13">
        <v>1008.288</v>
      </c>
      <c r="J23" s="13">
        <v>0</v>
      </c>
      <c r="K23" s="13"/>
      <c r="L23" s="13">
        <f t="shared" si="4"/>
        <v>0</v>
      </c>
      <c r="M23" s="13">
        <v>0</v>
      </c>
      <c r="N23" s="13">
        <v>0</v>
      </c>
      <c r="O23" s="13"/>
      <c r="P23" s="13">
        <f t="shared" si="1"/>
        <v>4300</v>
      </c>
      <c r="Q23" s="13">
        <v>0</v>
      </c>
      <c r="R23" s="13">
        <v>0</v>
      </c>
      <c r="S23" s="13">
        <v>4300</v>
      </c>
    </row>
    <row r="24" spans="1:19" ht="12" customHeight="1">
      <c r="A24" s="12" t="s">
        <v>48</v>
      </c>
      <c r="B24" s="13">
        <f>SUM(C24+D24+H24+P24)</f>
        <v>9573.784</v>
      </c>
      <c r="C24" s="13">
        <v>3394.4700000000003</v>
      </c>
      <c r="D24" s="13">
        <f t="shared" si="2"/>
        <v>471.43399999999997</v>
      </c>
      <c r="E24" s="13">
        <v>25.5</v>
      </c>
      <c r="F24" s="13">
        <v>445.93399999999997</v>
      </c>
      <c r="G24" s="13"/>
      <c r="H24" s="13">
        <f t="shared" si="3"/>
        <v>0</v>
      </c>
      <c r="I24" s="13">
        <v>0</v>
      </c>
      <c r="J24" s="13">
        <v>0</v>
      </c>
      <c r="K24" s="13"/>
      <c r="L24" s="13">
        <f t="shared" si="4"/>
        <v>3857.883</v>
      </c>
      <c r="M24" s="13">
        <v>3857.883</v>
      </c>
      <c r="N24" s="13">
        <v>0</v>
      </c>
      <c r="O24" s="13"/>
      <c r="P24" s="13">
        <f t="shared" si="1"/>
        <v>5707.88</v>
      </c>
      <c r="Q24" s="13">
        <v>5707.88</v>
      </c>
      <c r="R24" s="13">
        <v>0</v>
      </c>
      <c r="S24" s="13">
        <v>0</v>
      </c>
    </row>
    <row r="25" spans="1:19" ht="12" customHeight="1">
      <c r="A25" s="12" t="s">
        <v>31</v>
      </c>
      <c r="B25" s="13">
        <f>SUM(C25+D25+H25)</f>
        <v>896.206</v>
      </c>
      <c r="C25" s="13">
        <v>117.719</v>
      </c>
      <c r="D25" s="13">
        <f t="shared" si="2"/>
        <v>777.453</v>
      </c>
      <c r="E25" s="13">
        <v>753.177</v>
      </c>
      <c r="F25" s="13">
        <v>24.276</v>
      </c>
      <c r="G25" s="13"/>
      <c r="H25" s="13">
        <f t="shared" si="3"/>
        <v>1.034</v>
      </c>
      <c r="I25" s="13">
        <v>0</v>
      </c>
      <c r="J25" s="13">
        <v>1.034</v>
      </c>
      <c r="K25" s="13"/>
      <c r="L25" s="13">
        <f t="shared" si="4"/>
        <v>0</v>
      </c>
      <c r="M25" s="13">
        <v>0</v>
      </c>
      <c r="N25" s="13">
        <v>0</v>
      </c>
      <c r="O25" s="13"/>
      <c r="P25" s="13">
        <f t="shared" si="1"/>
        <v>0</v>
      </c>
      <c r="Q25" s="13">
        <v>0</v>
      </c>
      <c r="R25" s="13">
        <v>0</v>
      </c>
      <c r="S25" s="13">
        <v>0</v>
      </c>
    </row>
    <row r="26" spans="1:19" ht="12" customHeight="1">
      <c r="A26" s="12" t="s">
        <v>32</v>
      </c>
      <c r="B26" s="13">
        <f>SUM(C26+D26+H26+P26)</f>
        <v>2620.306</v>
      </c>
      <c r="C26" s="13">
        <v>710.344</v>
      </c>
      <c r="D26" s="13">
        <f t="shared" si="2"/>
        <v>424.94</v>
      </c>
      <c r="E26" s="13">
        <v>176.027</v>
      </c>
      <c r="F26" s="13">
        <v>248.913</v>
      </c>
      <c r="G26" s="13"/>
      <c r="H26" s="13">
        <f t="shared" si="3"/>
        <v>0.022</v>
      </c>
      <c r="I26" s="13">
        <v>0.022</v>
      </c>
      <c r="J26" s="13">
        <v>0</v>
      </c>
      <c r="K26" s="13"/>
      <c r="L26" s="13">
        <f t="shared" si="4"/>
        <v>0</v>
      </c>
      <c r="M26" s="13">
        <v>0</v>
      </c>
      <c r="N26" s="13">
        <v>0</v>
      </c>
      <c r="O26" s="13"/>
      <c r="P26" s="13">
        <f t="shared" si="1"/>
        <v>1485</v>
      </c>
      <c r="Q26" s="13">
        <v>1485</v>
      </c>
      <c r="R26" s="13">
        <v>0</v>
      </c>
      <c r="S26" s="13">
        <v>0</v>
      </c>
    </row>
    <row r="27" spans="1:19" ht="12" customHeight="1">
      <c r="A27" s="12" t="s">
        <v>49</v>
      </c>
      <c r="B27" s="13">
        <f>SUM(C27+D27+H27+P27)</f>
        <v>32288.172</v>
      </c>
      <c r="C27" s="13">
        <v>10499.65</v>
      </c>
      <c r="D27" s="13">
        <f t="shared" si="2"/>
        <v>2787.075</v>
      </c>
      <c r="E27" s="13">
        <v>0</v>
      </c>
      <c r="F27" s="13">
        <v>2787.075</v>
      </c>
      <c r="G27" s="13"/>
      <c r="H27" s="13">
        <f t="shared" si="3"/>
        <v>0</v>
      </c>
      <c r="I27" s="13">
        <v>0</v>
      </c>
      <c r="J27" s="13">
        <v>0</v>
      </c>
      <c r="K27" s="13"/>
      <c r="L27" s="13">
        <f t="shared" si="4"/>
        <v>8847.588</v>
      </c>
      <c r="M27" s="13">
        <v>8847.588</v>
      </c>
      <c r="N27" s="13">
        <v>0</v>
      </c>
      <c r="O27" s="13"/>
      <c r="P27" s="13">
        <f t="shared" si="1"/>
        <v>19001.447</v>
      </c>
      <c r="Q27" s="13">
        <v>3348.5</v>
      </c>
      <c r="R27" s="13">
        <v>696.2629999999999</v>
      </c>
      <c r="S27" s="13">
        <v>14956.684</v>
      </c>
    </row>
    <row r="28" spans="1:19" ht="12" customHeight="1">
      <c r="A28" s="12" t="s">
        <v>50</v>
      </c>
      <c r="B28" s="13">
        <f>SUM(C28+D28+H28+P28)</f>
        <v>4403.627</v>
      </c>
      <c r="C28" s="13">
        <v>1221.778</v>
      </c>
      <c r="D28" s="13">
        <f t="shared" si="2"/>
        <v>140.19299999999998</v>
      </c>
      <c r="E28" s="13">
        <v>0</v>
      </c>
      <c r="F28" s="13">
        <v>140.19299999999998</v>
      </c>
      <c r="G28" s="13"/>
      <c r="H28" s="13">
        <f t="shared" si="3"/>
        <v>0.394</v>
      </c>
      <c r="I28" s="13">
        <v>0.394</v>
      </c>
      <c r="J28" s="13">
        <v>0</v>
      </c>
      <c r="K28" s="13"/>
      <c r="L28" s="13">
        <f t="shared" si="4"/>
        <v>3041.262</v>
      </c>
      <c r="M28" s="13">
        <v>3041.262</v>
      </c>
      <c r="N28" s="13">
        <v>0</v>
      </c>
      <c r="O28" s="13"/>
      <c r="P28" s="13">
        <f t="shared" si="1"/>
        <v>3041.262</v>
      </c>
      <c r="Q28" s="13">
        <v>3041.262</v>
      </c>
      <c r="R28" s="13">
        <v>0</v>
      </c>
      <c r="S28" s="13">
        <v>0</v>
      </c>
    </row>
    <row r="29" spans="1:19" ht="12" customHeight="1">
      <c r="A29" s="12" t="s">
        <v>33</v>
      </c>
      <c r="B29" s="13">
        <f t="shared" si="5"/>
        <v>8914.842</v>
      </c>
      <c r="C29" s="13">
        <v>5720</v>
      </c>
      <c r="D29" s="13">
        <f t="shared" si="2"/>
        <v>751.763</v>
      </c>
      <c r="E29" s="13">
        <v>0.612</v>
      </c>
      <c r="F29" s="13">
        <v>751.1510000000001</v>
      </c>
      <c r="G29" s="13"/>
      <c r="H29" s="13">
        <f t="shared" si="3"/>
        <v>2443.0789999999997</v>
      </c>
      <c r="I29" s="13">
        <v>2441.955</v>
      </c>
      <c r="J29" s="13">
        <v>1.124</v>
      </c>
      <c r="K29" s="13"/>
      <c r="L29" s="13">
        <f t="shared" si="4"/>
        <v>0</v>
      </c>
      <c r="M29" s="13">
        <v>0</v>
      </c>
      <c r="N29" s="13">
        <v>0</v>
      </c>
      <c r="O29" s="13"/>
      <c r="P29" s="13">
        <f t="shared" si="1"/>
        <v>0</v>
      </c>
      <c r="Q29" s="13">
        <v>0</v>
      </c>
      <c r="R29" s="13">
        <v>0</v>
      </c>
      <c r="S29" s="13">
        <v>0</v>
      </c>
    </row>
    <row r="30" spans="1:19" ht="12" customHeight="1">
      <c r="A30" s="12" t="s">
        <v>34</v>
      </c>
      <c r="B30" s="13">
        <f t="shared" si="5"/>
        <v>2314.482</v>
      </c>
      <c r="C30" s="13">
        <v>1295.656</v>
      </c>
      <c r="D30" s="13">
        <f t="shared" si="2"/>
        <v>946.431</v>
      </c>
      <c r="E30" s="13">
        <v>0</v>
      </c>
      <c r="F30" s="13">
        <v>946.431</v>
      </c>
      <c r="G30" s="13"/>
      <c r="H30" s="13">
        <f t="shared" si="3"/>
        <v>72.395</v>
      </c>
      <c r="I30" s="13">
        <v>72.395</v>
      </c>
      <c r="J30" s="13">
        <v>0</v>
      </c>
      <c r="K30" s="13"/>
      <c r="L30" s="13">
        <f t="shared" si="4"/>
        <v>0</v>
      </c>
      <c r="M30" s="13">
        <v>0</v>
      </c>
      <c r="N30" s="13">
        <v>0</v>
      </c>
      <c r="O30" s="13"/>
      <c r="P30" s="13">
        <f t="shared" si="1"/>
        <v>0</v>
      </c>
      <c r="Q30" s="13">
        <v>0</v>
      </c>
      <c r="R30" s="13">
        <v>0</v>
      </c>
      <c r="S30" s="13">
        <v>0</v>
      </c>
    </row>
    <row r="31" spans="1:19" s="18" customFormat="1" ht="12" customHeight="1">
      <c r="A31" s="12" t="s">
        <v>35</v>
      </c>
      <c r="B31" s="13">
        <f>SUM(C31+D31+H31+P31)</f>
        <v>4861.659</v>
      </c>
      <c r="C31" s="13">
        <v>2562.616</v>
      </c>
      <c r="D31" s="13">
        <f t="shared" si="2"/>
        <v>1221.0430000000001</v>
      </c>
      <c r="E31" s="13">
        <v>460.50199999999995</v>
      </c>
      <c r="F31" s="13">
        <v>760.541</v>
      </c>
      <c r="G31" s="13"/>
      <c r="H31" s="13">
        <f t="shared" si="3"/>
        <v>273.75</v>
      </c>
      <c r="I31" s="13">
        <v>273.75</v>
      </c>
      <c r="J31" s="13">
        <v>0</v>
      </c>
      <c r="K31" s="13"/>
      <c r="L31" s="13">
        <f t="shared" si="4"/>
        <v>0</v>
      </c>
      <c r="M31" s="13">
        <v>0</v>
      </c>
      <c r="N31" s="13">
        <v>0</v>
      </c>
      <c r="O31" s="13"/>
      <c r="P31" s="13">
        <f t="shared" si="1"/>
        <v>804.25</v>
      </c>
      <c r="Q31" s="13">
        <v>750</v>
      </c>
      <c r="R31" s="13">
        <v>0</v>
      </c>
      <c r="S31" s="13">
        <v>54.25</v>
      </c>
    </row>
    <row r="32" spans="1:19" ht="12" customHeight="1">
      <c r="A32" s="12" t="s">
        <v>36</v>
      </c>
      <c r="B32" s="13">
        <f t="shared" si="5"/>
        <v>4529.65</v>
      </c>
      <c r="C32" s="13">
        <v>4117.706999999999</v>
      </c>
      <c r="D32" s="13">
        <f t="shared" si="2"/>
        <v>321.83</v>
      </c>
      <c r="E32" s="13">
        <v>0</v>
      </c>
      <c r="F32" s="13">
        <v>321.83</v>
      </c>
      <c r="G32" s="13"/>
      <c r="H32" s="13">
        <f t="shared" si="3"/>
        <v>90.113</v>
      </c>
      <c r="I32" s="13">
        <v>90.113</v>
      </c>
      <c r="J32" s="13">
        <v>0</v>
      </c>
      <c r="K32" s="13"/>
      <c r="L32" s="13">
        <f t="shared" si="4"/>
        <v>0</v>
      </c>
      <c r="M32" s="13">
        <v>0</v>
      </c>
      <c r="N32" s="13">
        <v>0</v>
      </c>
      <c r="O32" s="13"/>
      <c r="P32" s="13">
        <f t="shared" si="1"/>
        <v>0</v>
      </c>
      <c r="Q32" s="13">
        <v>0</v>
      </c>
      <c r="R32" s="13">
        <v>0</v>
      </c>
      <c r="S32" s="13">
        <v>0</v>
      </c>
    </row>
    <row r="33" spans="1:19" ht="12" customHeight="1">
      <c r="A33" s="12" t="s">
        <v>51</v>
      </c>
      <c r="B33" s="13">
        <f>SUM(C33+D33+H33+P33)</f>
        <v>4687.207</v>
      </c>
      <c r="C33" s="13">
        <v>2620</v>
      </c>
      <c r="D33" s="13">
        <f t="shared" si="2"/>
        <v>919.989</v>
      </c>
      <c r="E33" s="13">
        <v>16.424</v>
      </c>
      <c r="F33" s="13">
        <v>903.565</v>
      </c>
      <c r="G33" s="13"/>
      <c r="H33" s="13">
        <f>+I33+J33</f>
        <v>351.145</v>
      </c>
      <c r="I33" s="13">
        <v>348.217</v>
      </c>
      <c r="J33" s="13">
        <v>2.928</v>
      </c>
      <c r="K33" s="13"/>
      <c r="L33" s="13">
        <f t="shared" si="4"/>
        <v>0</v>
      </c>
      <c r="M33" s="13">
        <v>0</v>
      </c>
      <c r="N33" s="13">
        <v>0</v>
      </c>
      <c r="O33" s="13"/>
      <c r="P33" s="13">
        <f t="shared" si="1"/>
        <v>796.073</v>
      </c>
      <c r="Q33" s="13">
        <v>0</v>
      </c>
      <c r="R33" s="13">
        <v>0</v>
      </c>
      <c r="S33" s="13">
        <v>796.073</v>
      </c>
    </row>
    <row r="34" spans="1:19" ht="12" customHeight="1">
      <c r="A34" s="12" t="s">
        <v>52</v>
      </c>
      <c r="B34" s="13">
        <f>SUM(C34+D34+H34+P34)</f>
        <v>12243.569</v>
      </c>
      <c r="C34" s="13">
        <v>4587.031</v>
      </c>
      <c r="D34" s="13">
        <f aca="true" t="shared" si="6" ref="D34:D40">+E34+F34</f>
        <v>1676.472</v>
      </c>
      <c r="E34" s="13">
        <v>45.549</v>
      </c>
      <c r="F34" s="13">
        <v>1630.923</v>
      </c>
      <c r="G34" s="13"/>
      <c r="H34" s="13">
        <f>+I34+J34</f>
        <v>1234.359</v>
      </c>
      <c r="I34" s="13">
        <v>1219.848</v>
      </c>
      <c r="J34" s="13">
        <v>14.511</v>
      </c>
      <c r="K34" s="13"/>
      <c r="L34" s="13">
        <f t="shared" si="4"/>
        <v>0</v>
      </c>
      <c r="M34" s="13">
        <v>0</v>
      </c>
      <c r="N34" s="13">
        <v>0</v>
      </c>
      <c r="O34" s="13"/>
      <c r="P34" s="13">
        <f>+Q34+S34</f>
        <v>4745.707</v>
      </c>
      <c r="Q34" s="13">
        <v>4745.707</v>
      </c>
      <c r="R34" s="13">
        <v>0</v>
      </c>
      <c r="S34" s="13">
        <v>0</v>
      </c>
    </row>
    <row r="35" spans="1:19" ht="12" customHeight="1">
      <c r="A35" s="14" t="s">
        <v>37</v>
      </c>
      <c r="B35" s="13">
        <f>SUM(C35+D35+H35)</f>
        <v>2037.0159999999998</v>
      </c>
      <c r="C35" s="13">
        <v>1823.875</v>
      </c>
      <c r="D35" s="13">
        <f t="shared" si="6"/>
        <v>210.704</v>
      </c>
      <c r="E35" s="13">
        <v>0</v>
      </c>
      <c r="F35" s="13">
        <v>210.704</v>
      </c>
      <c r="G35" s="13"/>
      <c r="H35" s="13">
        <f aca="true" t="shared" si="7" ref="H35:H40">+I35+J35</f>
        <v>2.437</v>
      </c>
      <c r="I35" s="13">
        <v>2.437</v>
      </c>
      <c r="J35" s="13">
        <v>0</v>
      </c>
      <c r="K35" s="13"/>
      <c r="L35" s="13">
        <f t="shared" si="4"/>
        <v>0</v>
      </c>
      <c r="M35" s="13">
        <v>0</v>
      </c>
      <c r="N35" s="13">
        <v>0</v>
      </c>
      <c r="O35" s="13"/>
      <c r="P35" s="13">
        <f aca="true" t="shared" si="8" ref="P35:P40">+Q35+R35+S35</f>
        <v>0</v>
      </c>
      <c r="Q35" s="13">
        <v>0</v>
      </c>
      <c r="R35" s="13">
        <v>0</v>
      </c>
      <c r="S35" s="13">
        <v>0</v>
      </c>
    </row>
    <row r="36" spans="1:19" ht="12" customHeight="1">
      <c r="A36" s="12" t="s">
        <v>53</v>
      </c>
      <c r="B36" s="13">
        <f>SUM(C36+D36+H36+Q36)</f>
        <v>9134.006</v>
      </c>
      <c r="C36" s="13">
        <v>1001.253</v>
      </c>
      <c r="D36" s="13">
        <f t="shared" si="6"/>
        <v>1426.956</v>
      </c>
      <c r="E36" s="13">
        <v>395.097</v>
      </c>
      <c r="F36" s="13">
        <v>1031.859</v>
      </c>
      <c r="G36" s="13"/>
      <c r="H36" s="13">
        <f t="shared" si="7"/>
        <v>705.797</v>
      </c>
      <c r="I36" s="13">
        <v>325.949</v>
      </c>
      <c r="J36" s="13">
        <v>379.848</v>
      </c>
      <c r="K36" s="13"/>
      <c r="L36" s="13">
        <f t="shared" si="4"/>
        <v>0</v>
      </c>
      <c r="M36" s="13">
        <v>0</v>
      </c>
      <c r="N36" s="13">
        <v>0</v>
      </c>
      <c r="O36" s="13"/>
      <c r="P36" s="13">
        <f t="shared" si="8"/>
        <v>6000</v>
      </c>
      <c r="Q36" s="13">
        <v>6000</v>
      </c>
      <c r="R36" s="13">
        <v>0</v>
      </c>
      <c r="S36" s="13">
        <v>0</v>
      </c>
    </row>
    <row r="37" spans="1:19" ht="12" customHeight="1">
      <c r="A37" s="12" t="s">
        <v>38</v>
      </c>
      <c r="B37" s="13">
        <f>SUM(C37+D37+H37)</f>
        <v>0</v>
      </c>
      <c r="C37" s="13">
        <v>0</v>
      </c>
      <c r="D37" s="13">
        <f t="shared" si="6"/>
        <v>0</v>
      </c>
      <c r="E37" s="13">
        <v>0</v>
      </c>
      <c r="F37" s="13">
        <v>0</v>
      </c>
      <c r="G37" s="13"/>
      <c r="H37" s="13">
        <f t="shared" si="7"/>
        <v>0</v>
      </c>
      <c r="I37" s="13">
        <v>0</v>
      </c>
      <c r="J37" s="13">
        <v>0</v>
      </c>
      <c r="K37" s="13"/>
      <c r="L37" s="13">
        <f t="shared" si="4"/>
        <v>0</v>
      </c>
      <c r="M37" s="13">
        <v>0</v>
      </c>
      <c r="N37" s="13">
        <v>0</v>
      </c>
      <c r="O37" s="13"/>
      <c r="P37" s="13">
        <f t="shared" si="8"/>
        <v>0</v>
      </c>
      <c r="Q37" s="13">
        <v>0</v>
      </c>
      <c r="R37" s="13">
        <v>0</v>
      </c>
      <c r="S37" s="13">
        <v>0</v>
      </c>
    </row>
    <row r="38" spans="1:19" ht="12" customHeight="1">
      <c r="A38" s="12" t="s">
        <v>54</v>
      </c>
      <c r="B38" s="13">
        <f>SUM(C38+D38+H38+P38)</f>
        <v>9288.927</v>
      </c>
      <c r="C38" s="13">
        <v>0</v>
      </c>
      <c r="D38" s="13">
        <f t="shared" si="6"/>
        <v>1143.6960000000001</v>
      </c>
      <c r="E38" s="13">
        <v>0</v>
      </c>
      <c r="F38" s="13">
        <v>1143.6960000000001</v>
      </c>
      <c r="G38" s="13"/>
      <c r="H38" s="13">
        <f t="shared" si="7"/>
        <v>1085.4470000000001</v>
      </c>
      <c r="I38" s="13">
        <v>1085.4470000000001</v>
      </c>
      <c r="J38" s="13">
        <v>0</v>
      </c>
      <c r="K38" s="13"/>
      <c r="L38" s="13">
        <f>+M38+N38</f>
        <v>7269.946</v>
      </c>
      <c r="M38" s="13">
        <v>7059.784</v>
      </c>
      <c r="N38" s="13">
        <v>210.162</v>
      </c>
      <c r="O38" s="13"/>
      <c r="P38" s="13">
        <f t="shared" si="8"/>
        <v>7059.784</v>
      </c>
      <c r="Q38" s="13">
        <v>0</v>
      </c>
      <c r="R38" s="13">
        <v>0</v>
      </c>
      <c r="S38" s="13">
        <v>7059.784</v>
      </c>
    </row>
    <row r="39" spans="1:19" ht="12" customHeight="1">
      <c r="A39" s="12" t="s">
        <v>39</v>
      </c>
      <c r="B39" s="13">
        <f>SUM(C39+D39+H39)</f>
        <v>1898.0389999999998</v>
      </c>
      <c r="C39" s="13">
        <v>1704.3779999999997</v>
      </c>
      <c r="D39" s="13">
        <f t="shared" si="6"/>
        <v>189.009</v>
      </c>
      <c r="E39" s="13">
        <v>2.517</v>
      </c>
      <c r="F39" s="13">
        <v>186.492</v>
      </c>
      <c r="G39" s="13"/>
      <c r="H39" s="13">
        <f t="shared" si="7"/>
        <v>4.652</v>
      </c>
      <c r="I39" s="13">
        <v>3.909</v>
      </c>
      <c r="J39" s="13">
        <v>0.743</v>
      </c>
      <c r="K39" s="13"/>
      <c r="L39" s="13">
        <f>+M39+N39</f>
        <v>0</v>
      </c>
      <c r="M39" s="13">
        <v>0</v>
      </c>
      <c r="N39" s="13">
        <v>0</v>
      </c>
      <c r="O39" s="13"/>
      <c r="P39" s="13">
        <f t="shared" si="8"/>
        <v>0</v>
      </c>
      <c r="Q39" s="13">
        <v>0</v>
      </c>
      <c r="R39" s="13">
        <v>0</v>
      </c>
      <c r="S39" s="13">
        <v>0</v>
      </c>
    </row>
    <row r="40" spans="1:19" ht="12" customHeight="1">
      <c r="A40" s="12" t="s">
        <v>40</v>
      </c>
      <c r="B40" s="13">
        <f>SUM(C40+D40+H40)</f>
        <v>718.1909999999999</v>
      </c>
      <c r="C40" s="13">
        <v>654.877</v>
      </c>
      <c r="D40" s="13">
        <f t="shared" si="6"/>
        <v>63.314</v>
      </c>
      <c r="E40" s="13">
        <v>63.314</v>
      </c>
      <c r="F40" s="13">
        <v>0</v>
      </c>
      <c r="G40" s="13"/>
      <c r="H40" s="13">
        <f t="shared" si="7"/>
        <v>0</v>
      </c>
      <c r="I40" s="13">
        <v>0</v>
      </c>
      <c r="J40" s="13">
        <v>0</v>
      </c>
      <c r="K40" s="13"/>
      <c r="L40" s="13">
        <f>+M40+N40</f>
        <v>0</v>
      </c>
      <c r="M40" s="13">
        <v>0</v>
      </c>
      <c r="N40" s="13">
        <v>0</v>
      </c>
      <c r="O40" s="13"/>
      <c r="P40" s="13">
        <f t="shared" si="8"/>
        <v>0</v>
      </c>
      <c r="Q40" s="13">
        <v>0</v>
      </c>
      <c r="R40" s="13">
        <v>0</v>
      </c>
      <c r="S40" s="13">
        <v>0</v>
      </c>
    </row>
    <row r="41" spans="1:19" ht="3" customHeight="1" thickBot="1">
      <c r="A41" s="16"/>
      <c r="B41" s="17"/>
      <c r="C41" s="17"/>
      <c r="D41" s="17"/>
      <c r="E41" s="17"/>
      <c r="F41" s="17"/>
      <c r="G41" s="17"/>
      <c r="H41" s="17"/>
      <c r="I41" s="17"/>
      <c r="J41" s="17"/>
      <c r="K41" s="17"/>
      <c r="L41" s="17"/>
      <c r="M41" s="17"/>
      <c r="N41" s="17"/>
      <c r="O41" s="17"/>
      <c r="P41" s="17"/>
      <c r="Q41" s="17"/>
      <c r="R41" s="17"/>
      <c r="S41" s="17"/>
    </row>
    <row r="42" spans="1:19" ht="21.75" customHeight="1">
      <c r="A42" s="31" t="s">
        <v>43</v>
      </c>
      <c r="B42" s="32"/>
      <c r="C42" s="32"/>
      <c r="D42" s="32"/>
      <c r="E42" s="32"/>
      <c r="F42" s="32"/>
      <c r="G42" s="32"/>
      <c r="H42" s="32"/>
      <c r="I42" s="32"/>
      <c r="J42" s="32"/>
      <c r="K42" s="32"/>
      <c r="L42" s="32"/>
      <c r="M42" s="32"/>
      <c r="N42" s="32"/>
      <c r="O42" s="32"/>
      <c r="P42" s="32"/>
      <c r="Q42" s="32"/>
      <c r="R42" s="32"/>
      <c r="S42" s="32"/>
    </row>
    <row r="43" spans="1:19" ht="13.5" customHeight="1">
      <c r="A43" s="21" t="s">
        <v>41</v>
      </c>
      <c r="B43" s="21"/>
      <c r="C43" s="21"/>
      <c r="D43" s="21"/>
      <c r="E43" s="21"/>
      <c r="F43" s="21"/>
      <c r="G43" s="21"/>
      <c r="H43" s="21"/>
      <c r="I43" s="21"/>
      <c r="J43" s="21"/>
      <c r="K43" s="21"/>
      <c r="L43" s="21"/>
      <c r="M43" s="21"/>
      <c r="N43" s="21"/>
      <c r="O43" s="21"/>
      <c r="P43" s="21"/>
      <c r="Q43" s="21"/>
      <c r="R43" s="21"/>
      <c r="S43" s="21"/>
    </row>
    <row r="44" spans="1:19" ht="13.5" customHeight="1">
      <c r="A44" s="21" t="s">
        <v>44</v>
      </c>
      <c r="B44" s="21"/>
      <c r="C44" s="21"/>
      <c r="D44" s="21"/>
      <c r="E44" s="21"/>
      <c r="F44" s="21"/>
      <c r="G44" s="21"/>
      <c r="H44" s="21"/>
      <c r="I44" s="21"/>
      <c r="J44" s="21"/>
      <c r="K44" s="21"/>
      <c r="L44" s="21"/>
      <c r="M44" s="21"/>
      <c r="N44" s="21"/>
      <c r="O44" s="21"/>
      <c r="P44" s="21"/>
      <c r="Q44" s="21"/>
      <c r="R44" s="21"/>
      <c r="S44" s="21"/>
    </row>
    <row r="45" spans="1:19" ht="13.5" customHeight="1">
      <c r="A45" s="21" t="s">
        <v>45</v>
      </c>
      <c r="B45" s="21"/>
      <c r="C45" s="21"/>
      <c r="D45" s="21"/>
      <c r="E45" s="21"/>
      <c r="F45" s="21"/>
      <c r="G45" s="21"/>
      <c r="H45" s="21"/>
      <c r="I45" s="21"/>
      <c r="J45" s="21"/>
      <c r="K45" s="21"/>
      <c r="L45" s="21"/>
      <c r="M45" s="21"/>
      <c r="N45" s="21"/>
      <c r="O45" s="21"/>
      <c r="P45" s="21"/>
      <c r="Q45" s="21"/>
      <c r="R45" s="21"/>
      <c r="S45" s="21"/>
    </row>
    <row r="46" spans="1:19" ht="13.5" customHeight="1">
      <c r="A46" s="21" t="s">
        <v>62</v>
      </c>
      <c r="B46" s="21"/>
      <c r="C46" s="21"/>
      <c r="D46" s="21"/>
      <c r="E46" s="21"/>
      <c r="F46" s="21"/>
      <c r="G46" s="21"/>
      <c r="H46" s="21"/>
      <c r="I46" s="21"/>
      <c r="J46" s="21"/>
      <c r="K46" s="21"/>
      <c r="L46" s="21"/>
      <c r="M46" s="21"/>
      <c r="N46" s="21"/>
      <c r="O46" s="21"/>
      <c r="P46" s="21"/>
      <c r="Q46" s="21"/>
      <c r="R46" s="21"/>
      <c r="S46" s="21"/>
    </row>
    <row r="47" spans="1:19" ht="13.5" customHeight="1">
      <c r="A47" s="33" t="s">
        <v>60</v>
      </c>
      <c r="B47" s="33"/>
      <c r="C47" s="33"/>
      <c r="D47" s="33"/>
      <c r="E47" s="33"/>
      <c r="F47" s="33"/>
      <c r="G47" s="33"/>
      <c r="H47" s="33"/>
      <c r="I47" s="33"/>
      <c r="J47" s="33"/>
      <c r="K47" s="33"/>
      <c r="L47" s="33"/>
      <c r="M47" s="33"/>
      <c r="N47" s="33"/>
      <c r="O47" s="33"/>
      <c r="P47" s="33"/>
      <c r="Q47" s="33"/>
      <c r="R47" s="33"/>
      <c r="S47" s="19"/>
    </row>
    <row r="48" spans="1:19" ht="13.5" customHeight="1">
      <c r="A48" s="21" t="s">
        <v>63</v>
      </c>
      <c r="B48" s="21"/>
      <c r="C48" s="21"/>
      <c r="D48" s="21"/>
      <c r="E48" s="21"/>
      <c r="F48" s="21"/>
      <c r="G48" s="21"/>
      <c r="H48" s="21"/>
      <c r="I48" s="21"/>
      <c r="J48" s="21"/>
      <c r="K48" s="21"/>
      <c r="L48" s="21"/>
      <c r="M48" s="21"/>
      <c r="N48" s="21"/>
      <c r="O48" s="21"/>
      <c r="P48" s="21"/>
      <c r="Q48" s="21"/>
      <c r="R48" s="21"/>
      <c r="S48" s="21"/>
    </row>
    <row r="49" spans="1:19" ht="13.5" customHeight="1">
      <c r="A49" s="23" t="s">
        <v>55</v>
      </c>
      <c r="B49" s="23"/>
      <c r="C49" s="23"/>
      <c r="D49" s="23"/>
      <c r="E49" s="23"/>
      <c r="F49" s="23"/>
      <c r="G49" s="23"/>
      <c r="H49" s="23"/>
      <c r="I49" s="23"/>
      <c r="J49" s="23"/>
      <c r="K49" s="23"/>
      <c r="L49" s="23"/>
      <c r="M49" s="23"/>
      <c r="N49" s="23"/>
      <c r="O49" s="23"/>
      <c r="P49" s="23"/>
      <c r="Q49" s="23"/>
      <c r="R49" s="23"/>
      <c r="S49" s="23"/>
    </row>
    <row r="50" spans="1:19" ht="13.5" customHeight="1">
      <c r="A50" s="21" t="s">
        <v>56</v>
      </c>
      <c r="B50" s="21"/>
      <c r="C50" s="21"/>
      <c r="D50" s="21"/>
      <c r="E50" s="21"/>
      <c r="F50" s="21"/>
      <c r="G50" s="21"/>
      <c r="H50" s="21"/>
      <c r="I50" s="21"/>
      <c r="J50" s="21"/>
      <c r="K50" s="21"/>
      <c r="L50" s="21"/>
      <c r="M50" s="21"/>
      <c r="N50" s="21"/>
      <c r="O50" s="21"/>
      <c r="P50" s="21"/>
      <c r="Q50" s="21"/>
      <c r="R50" s="21"/>
      <c r="S50" s="21"/>
    </row>
    <row r="51" spans="1:19" ht="13.5" customHeight="1">
      <c r="A51" s="21" t="s">
        <v>57</v>
      </c>
      <c r="B51" s="21"/>
      <c r="C51" s="21"/>
      <c r="D51" s="21"/>
      <c r="E51" s="21"/>
      <c r="F51" s="21"/>
      <c r="G51" s="21"/>
      <c r="H51" s="21"/>
      <c r="I51" s="21"/>
      <c r="J51" s="21"/>
      <c r="K51" s="21"/>
      <c r="L51" s="21"/>
      <c r="M51" s="21"/>
      <c r="N51" s="21"/>
      <c r="O51" s="21"/>
      <c r="P51" s="21"/>
      <c r="Q51" s="21"/>
      <c r="R51" s="21"/>
      <c r="S51" s="21"/>
    </row>
    <row r="52" spans="1:19" ht="13.5" customHeight="1">
      <c r="A52" s="21" t="s">
        <v>58</v>
      </c>
      <c r="B52" s="21"/>
      <c r="C52" s="21"/>
      <c r="D52" s="21"/>
      <c r="E52" s="21"/>
      <c r="F52" s="21"/>
      <c r="G52" s="21"/>
      <c r="H52" s="21"/>
      <c r="I52" s="21"/>
      <c r="J52" s="21"/>
      <c r="K52" s="21"/>
      <c r="L52" s="21"/>
      <c r="M52" s="21"/>
      <c r="N52" s="21"/>
      <c r="O52" s="21"/>
      <c r="P52" s="21"/>
      <c r="Q52" s="21"/>
      <c r="R52" s="21"/>
      <c r="S52" s="21"/>
    </row>
    <row r="53" spans="1:19" ht="13.5" customHeight="1">
      <c r="A53" s="21" t="s">
        <v>61</v>
      </c>
      <c r="B53" s="21"/>
      <c r="C53" s="21"/>
      <c r="D53" s="21"/>
      <c r="E53" s="21"/>
      <c r="F53" s="21"/>
      <c r="G53" s="21"/>
      <c r="H53" s="21"/>
      <c r="I53" s="21"/>
      <c r="J53" s="21"/>
      <c r="K53" s="21"/>
      <c r="L53" s="21"/>
      <c r="M53" s="21"/>
      <c r="N53" s="21"/>
      <c r="O53" s="21"/>
      <c r="P53" s="21"/>
      <c r="Q53" s="21"/>
      <c r="R53" s="21"/>
      <c r="S53" s="21"/>
    </row>
    <row r="54" spans="1:19" ht="13.5" customHeight="1">
      <c r="A54" s="21" t="s">
        <v>59</v>
      </c>
      <c r="B54" s="21"/>
      <c r="C54" s="21"/>
      <c r="D54" s="21"/>
      <c r="E54" s="21"/>
      <c r="F54" s="21"/>
      <c r="G54" s="21"/>
      <c r="H54" s="21"/>
      <c r="I54" s="21"/>
      <c r="J54" s="21"/>
      <c r="K54" s="21"/>
      <c r="L54" s="21"/>
      <c r="M54" s="21"/>
      <c r="N54" s="21"/>
      <c r="O54" s="21"/>
      <c r="P54" s="21"/>
      <c r="Q54" s="21"/>
      <c r="R54" s="21"/>
      <c r="S54" s="21"/>
    </row>
    <row r="55" spans="1:19" ht="13.5" customHeight="1">
      <c r="A55" s="20" t="s">
        <v>42</v>
      </c>
      <c r="B55" s="21"/>
      <c r="C55" s="21"/>
      <c r="D55" s="21"/>
      <c r="E55" s="21"/>
      <c r="F55" s="21"/>
      <c r="G55" s="21"/>
      <c r="H55" s="21"/>
      <c r="I55" s="21"/>
      <c r="J55" s="21"/>
      <c r="K55" s="21"/>
      <c r="L55" s="21"/>
      <c r="M55" s="21"/>
      <c r="N55" s="21"/>
      <c r="O55" s="21"/>
      <c r="P55" s="21"/>
      <c r="Q55" s="21"/>
      <c r="R55" s="21"/>
      <c r="S55" s="21"/>
    </row>
    <row r="56" spans="1:19" ht="13.5" customHeight="1">
      <c r="A56" s="20"/>
      <c r="B56" s="21"/>
      <c r="C56" s="21"/>
      <c r="D56" s="21"/>
      <c r="E56" s="21"/>
      <c r="F56" s="21"/>
      <c r="G56" s="21"/>
      <c r="H56" s="21"/>
      <c r="I56" s="21"/>
      <c r="J56" s="21"/>
      <c r="K56" s="21"/>
      <c r="L56" s="21"/>
      <c r="M56" s="21"/>
      <c r="N56" s="21"/>
      <c r="O56" s="21"/>
      <c r="P56" s="21"/>
      <c r="Q56" s="21"/>
      <c r="R56" s="21"/>
      <c r="S56" s="21"/>
    </row>
    <row r="57" spans="1:19" ht="10.5" customHeight="1">
      <c r="A57" s="22"/>
      <c r="B57" s="22"/>
      <c r="C57" s="22"/>
      <c r="D57" s="22"/>
      <c r="E57" s="22"/>
      <c r="F57" s="22"/>
      <c r="G57" s="22"/>
      <c r="H57" s="22"/>
      <c r="I57" s="22"/>
      <c r="J57" s="22"/>
      <c r="K57" s="22"/>
      <c r="L57" s="22"/>
      <c r="M57" s="22"/>
      <c r="N57" s="22"/>
      <c r="O57" s="22"/>
      <c r="P57" s="22"/>
      <c r="Q57" s="22"/>
      <c r="R57" s="22"/>
      <c r="S57" s="22"/>
    </row>
    <row r="58" ht="15" hidden="1"/>
    <row r="59" ht="15" hidden="1"/>
    <row r="60" ht="15" hidden="1"/>
    <row r="61" ht="15" hidden="1"/>
    <row r="62" ht="15" hidden="1"/>
    <row r="63" ht="15" hidden="1"/>
    <row r="64" ht="15" hidden="1"/>
    <row r="65" ht="15" hidden="1"/>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sheetData>
  <sheetProtection/>
  <mergeCells count="25">
    <mergeCell ref="A42:S42"/>
    <mergeCell ref="A43:S43"/>
    <mergeCell ref="A44:S44"/>
    <mergeCell ref="A45:S45"/>
    <mergeCell ref="A46:S46"/>
    <mergeCell ref="A48:S48"/>
    <mergeCell ref="A47:R47"/>
    <mergeCell ref="A1:S1"/>
    <mergeCell ref="A2:S2"/>
    <mergeCell ref="A3:S3"/>
    <mergeCell ref="A4:A5"/>
    <mergeCell ref="B4:B5"/>
    <mergeCell ref="D4:F4"/>
    <mergeCell ref="H4:J4"/>
    <mergeCell ref="L4:N4"/>
    <mergeCell ref="P4:S4"/>
    <mergeCell ref="A55:S55"/>
    <mergeCell ref="A56:S56"/>
    <mergeCell ref="A57:S57"/>
    <mergeCell ref="A49:S49"/>
    <mergeCell ref="A50:S50"/>
    <mergeCell ref="A51:S51"/>
    <mergeCell ref="A52:S52"/>
    <mergeCell ref="A53:S53"/>
    <mergeCell ref="A54:S54"/>
  </mergeCells>
  <printOptions horizontalCentered="1"/>
  <pageMargins left="0.31496062992125984" right="0.31496062992125984" top="0.9448818897637796" bottom="0.9448818897637796" header="0.31496062992125984" footer="0.31496062992125984"/>
  <pageSetup horizontalDpi="600" verticalDpi="600" orientation="portrait"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2010-12-01T00:59:58Z</cp:lastPrinted>
  <dcterms:created xsi:type="dcterms:W3CDTF">2010-05-25T15:08:41Z</dcterms:created>
  <dcterms:modified xsi:type="dcterms:W3CDTF">2023-01-24T17:25:35Z</dcterms:modified>
  <cp:category/>
  <cp:version/>
  <cp:contentType/>
  <cp:contentStatus/>
</cp:coreProperties>
</file>