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eo_m123a" sheetId="1" r:id="rId1"/>
    <sheet name="eo_m123b" sheetId="2" r:id="rId2"/>
  </sheets>
  <externalReferences>
    <externalReference r:id="rId5"/>
    <externalReference r:id="rId6"/>
    <externalReference r:id="rId7"/>
    <externalReference r:id="rId8"/>
    <externalReference r:id="rId9"/>
    <externalReference r:id="rId10"/>
  </externalReferences>
  <definedNames>
    <definedName name="Alta">'[1]CATALOGOS'!$J$1:$J$6</definedName>
    <definedName name="concentrado" localSheetId="0">#REF!</definedName>
    <definedName name="concentrado" localSheetId="1">#REF!</definedName>
    <definedName name="concentrado">#REF!</definedName>
    <definedName name="DEUDA_PUBLICA_DE_ENTIDADES_FEDERATIVAS_Y_MUNICIPIOS_POR_TIPO_DE_DEUDOR" localSheetId="0">#REF!</definedName>
    <definedName name="DEUDA_PUBLICA_DE_ENTIDADES_FEDERATIVAS_Y_MUNICIPIOS_POR_TIPO_DE_DEUDOR" localSheetId="1">#REF!</definedName>
    <definedName name="DEUDA_PUBLICA_DE_ENTIDADES_FEDERATIVAS_Y_MUNICIPIOS_POR_TIPO_DE_DEUDOR">#REF!</definedName>
    <definedName name="garantia">'[2]CATALOGOS'!$C$1:$C$5</definedName>
    <definedName name="GobEdo" localSheetId="0">#REF!</definedName>
    <definedName name="GobEdo" localSheetId="1">#REF!</definedName>
    <definedName name="GobEdo">#REF!</definedName>
    <definedName name="HSep_2010" localSheetId="0">#REF!</definedName>
    <definedName name="HSep_2010" localSheetId="1">#REF!</definedName>
    <definedName name="HSep_2010">#REF!</definedName>
    <definedName name="mensual" localSheetId="0">'eo_m123a'!$A$1:$H$44</definedName>
    <definedName name="mensual" localSheetId="1">'eo_m123b'!$A$1:$N$44</definedName>
    <definedName name="mensual">#REF!</definedName>
    <definedName name="RESP">'[3]CATALOGOS'!$I$1:$I$2</definedName>
    <definedName name="sobretasa">'[4]CATALOGOS'!$E$1:$E$3</definedName>
    <definedName name="tasas">'[4]CATALOGOS'!$G$1:$G$6</definedName>
    <definedName name="W">'[5]CATALOGOS'!$E$1:$E$3</definedName>
    <definedName name="X">'[5]CATALOGOS'!$G$1:$G$6</definedName>
  </definedNames>
  <calcPr fullCalcOnLoad="1"/>
</workbook>
</file>

<file path=xl/sharedStrings.xml><?xml version="1.0" encoding="utf-8"?>
<sst xmlns="http://schemas.openxmlformats.org/spreadsheetml/2006/main" count="121" uniqueCount="70">
  <si>
    <r>
      <t xml:space="preserve">OBLIGACIONES FINANCIERAS DE ENTIDADES FEDERATIVAS Y MUNICIPIOS EN UDIS Y EN PESOS </t>
    </r>
    <r>
      <rPr>
        <b/>
        <vertAlign val="superscript"/>
        <sz val="9"/>
        <rFont val="Arial"/>
        <family val="2"/>
      </rPr>
      <t>1_/</t>
    </r>
  </si>
  <si>
    <t>Saldos al 30 de Junio de 2011</t>
  </si>
  <si>
    <t>(Millones de udis y pesos)</t>
  </si>
  <si>
    <t>Entidad</t>
  </si>
  <si>
    <t>Saldo Udizado</t>
  </si>
  <si>
    <t>Saldo NO Udizado                  (Pesos)</t>
  </si>
  <si>
    <r>
      <t>Saldo Total  en Pesos</t>
    </r>
    <r>
      <rPr>
        <b/>
        <vertAlign val="superscript"/>
        <sz val="9"/>
        <rFont val="Arial"/>
        <family val="2"/>
      </rPr>
      <t xml:space="preserve"> 2_/</t>
    </r>
  </si>
  <si>
    <t>UDIS</t>
  </si>
  <si>
    <t>Pesos</t>
  </si>
  <si>
    <t>T O T A L</t>
  </si>
  <si>
    <t>Aguascalientes</t>
  </si>
  <si>
    <t>Baja California</t>
  </si>
  <si>
    <r>
      <t xml:space="preserve">Baja California Sur </t>
    </r>
    <r>
      <rPr>
        <vertAlign val="superscript"/>
        <sz val="8"/>
        <rFont val="Arial"/>
        <family val="2"/>
      </rPr>
      <t>3 /</t>
    </r>
  </si>
  <si>
    <t>Campeche</t>
  </si>
  <si>
    <r>
      <t>Coahuila</t>
    </r>
    <r>
      <rPr>
        <vertAlign val="superscript"/>
        <sz val="8"/>
        <rFont val="Arial"/>
        <family val="2"/>
      </rPr>
      <t xml:space="preserve">  </t>
    </r>
  </si>
  <si>
    <t>Colima</t>
  </si>
  <si>
    <r>
      <t xml:space="preserve">Chiapas  </t>
    </r>
    <r>
      <rPr>
        <vertAlign val="superscript"/>
        <sz val="8"/>
        <rFont val="Arial"/>
        <family val="2"/>
      </rPr>
      <t>4 /</t>
    </r>
  </si>
  <si>
    <r>
      <t>Chihuahua</t>
    </r>
    <r>
      <rPr>
        <vertAlign val="superscript"/>
        <sz val="8"/>
        <rFont val="Arial"/>
        <family val="2"/>
      </rPr>
      <t xml:space="preserve">      5 /</t>
    </r>
  </si>
  <si>
    <r>
      <t xml:space="preserve">Distrito Federal   </t>
    </r>
    <r>
      <rPr>
        <vertAlign val="superscript"/>
        <sz val="8"/>
        <rFont val="Arial"/>
        <family val="2"/>
      </rPr>
      <t>6 /</t>
    </r>
  </si>
  <si>
    <t>Durango</t>
  </si>
  <si>
    <t>Guanajuato</t>
  </si>
  <si>
    <t xml:space="preserve">Guerrero </t>
  </si>
  <si>
    <t>Hidalgo</t>
  </si>
  <si>
    <t>Jalisco</t>
  </si>
  <si>
    <r>
      <t xml:space="preserve">México  </t>
    </r>
    <r>
      <rPr>
        <vertAlign val="superscript"/>
        <sz val="8"/>
        <rFont val="Arial"/>
        <family val="2"/>
      </rPr>
      <t>7 /</t>
    </r>
  </si>
  <si>
    <r>
      <t xml:space="preserve">Michoacán </t>
    </r>
    <r>
      <rPr>
        <vertAlign val="superscript"/>
        <sz val="8"/>
        <rFont val="Arial"/>
        <family val="2"/>
      </rPr>
      <t xml:space="preserve"> 8 /</t>
    </r>
  </si>
  <si>
    <t>Morelos</t>
  </si>
  <si>
    <r>
      <t xml:space="preserve">Nayarit </t>
    </r>
    <r>
      <rPr>
        <vertAlign val="superscript"/>
        <sz val="8"/>
        <rFont val="Arial"/>
        <family val="2"/>
      </rPr>
      <t>5/</t>
    </r>
  </si>
  <si>
    <r>
      <t>Nuevo León</t>
    </r>
    <r>
      <rPr>
        <vertAlign val="superscript"/>
        <sz val="8"/>
        <rFont val="Arial"/>
        <family val="2"/>
      </rPr>
      <t xml:space="preserve"> 9 /</t>
    </r>
  </si>
  <si>
    <r>
      <t xml:space="preserve">Oaxaca </t>
    </r>
    <r>
      <rPr>
        <vertAlign val="superscript"/>
        <sz val="8"/>
        <rFont val="Arial"/>
        <family val="2"/>
      </rPr>
      <t>10 /</t>
    </r>
  </si>
  <si>
    <t>Puebla</t>
  </si>
  <si>
    <t>Querétaro</t>
  </si>
  <si>
    <t xml:space="preserve">Quintana Roo </t>
  </si>
  <si>
    <t>San Luis Potosí</t>
  </si>
  <si>
    <t xml:space="preserve">Sinaloa  </t>
  </si>
  <si>
    <t>Sonora</t>
  </si>
  <si>
    <t>Tabasco</t>
  </si>
  <si>
    <r>
      <t>Tamaulipas</t>
    </r>
    <r>
      <rPr>
        <vertAlign val="superscript"/>
        <sz val="8"/>
        <rFont val="Arial"/>
        <family val="2"/>
      </rPr>
      <t xml:space="preserve"> 11 /</t>
    </r>
  </si>
  <si>
    <t>Tlaxcala</t>
  </si>
  <si>
    <r>
      <t>Veracruz</t>
    </r>
    <r>
      <rPr>
        <vertAlign val="superscript"/>
        <sz val="8"/>
        <rFont val="Arial"/>
        <family val="2"/>
      </rPr>
      <t xml:space="preserve">  12 /</t>
    </r>
  </si>
  <si>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</si>
  <si>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</si>
  <si>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y algunas otras obligaciones reportadas por las Entidades Federativas. de la Ley de Coordinación Fiscal. Incluye las obligaciones inscritas de sus organismos paraestatales y paramunicipales. Las cifras pueden variar debido al redondeo.</t>
  </si>
  <si>
    <t>1_/  Las cifras pueden variar debido al redondeo.</t>
  </si>
  <si>
    <t>2_/ Se refiere al saldo total de las obligaciones financieras de entidades federativas, municipios y sus organismos.</t>
  </si>
  <si>
    <t>3_/ El saldo total de las obligaciones financieras del Gobierno de Baja California Sur incluye un fideicomiso garantizado principalmente  con el Impuesto sobre Nómina.</t>
  </si>
  <si>
    <t xml:space="preserve">4_/ El saldo total de las obligaciones financieras del Gobierno del Estado de Chiapas incluye dos emisiones con ingresos derivados de la recaudación del Impuesto sobre Nóminas. </t>
  </si>
  <si>
    <t>5_/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</si>
  <si>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6_/ El saldo de las obligaciones financieras del Gobierno del Distrito Federal incluye nueve emisiones bursátiles garantizadas con participaciones</t>
  </si>
  <si>
    <t>7_/ El saldo de las obligaciones financieras del Gobierno del Estado de México incluye una emisión bursátil garantizada con los ingresos futuros del Instituto de la Función Registral del Estado de México (IFREM)</t>
  </si>
  <si>
    <t>8_/ El saldo total de las obligaciones financieras del Gobierno del Estado de Michoacán incluye una emisión garantizada con los ingresos derivados del Impuesto sobre Nóminas.</t>
  </si>
  <si>
    <t xml:space="preserve">9_/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</si>
  <si>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10_/ El saldo total de las obligaciones financieras del Gobierno del Estado de Oaxaca incluye una emisión bursátil garantizada con los ingresos derivados del Impuesto sobre Nóminas, y de los ingresos por derechos vehiculares.</t>
  </si>
  <si>
    <t xml:space="preserve">11_/ El saldo total de las obligaciones financieras del Gobierno del Estado de Tamaulipas incluye un fideicomiso garantizado con el Impuesto sobre Nóminas. </t>
  </si>
  <si>
    <t xml:space="preserve">12_/ El saldo total de las obligaciones financieras del Gobierno del Estado de Veracruz incluye cuatro emisiones garantizadas con ingresos derivados del Impuesto sobre Tenencia o Uso de Vehículos y participaciones. </t>
  </si>
  <si>
    <t>Fuente: Elaborado por la Unidad de Coordinación con Entidades Federativas, SHCP con información proporcionada por las Entidades Federativas y Comisión Nacional Bancaria y de Valores.</t>
  </si>
  <si>
    <t xml:space="preserve">Para mayores detalles sobre la información que aparece en este cuadro estadístico, favor de contactar a Unidad de Enlace Oficialia Mayor, teléfonos (01) (55) 3688 8315 y (01) (55) 3688 5807. </t>
  </si>
  <si>
    <t>enlace.ciudadano@shcp.ofimay.gob.mx</t>
  </si>
  <si>
    <t>Obligaciones Financieras Garantizadas con Fuente de Pago Propia</t>
  </si>
  <si>
    <t>Deuda Garantizada</t>
  </si>
  <si>
    <r>
      <t xml:space="preserve">Saldo Total </t>
    </r>
    <r>
      <rPr>
        <b/>
        <vertAlign val="superscript"/>
        <sz val="9"/>
        <rFont val="Arial"/>
        <family val="2"/>
      </rPr>
      <t xml:space="preserve"> 2_/</t>
    </r>
  </si>
  <si>
    <t>Total</t>
  </si>
  <si>
    <t>Gobierno Estatal</t>
  </si>
  <si>
    <t>Municipios</t>
  </si>
  <si>
    <t>Organismos</t>
  </si>
  <si>
    <t>con Participaciones</t>
  </si>
  <si>
    <t>con el FAIS</t>
  </si>
  <si>
    <t>con el FAFEF</t>
  </si>
  <si>
    <t>1_/  En virtud de la diversidad de garantías que pueden ser utilizadas por las entidades federativas, los municipios y sus organismos para garantizar el pago de sus obligaciones y empréstitos, se presenta información más desagregada con el fin de que los agentes económicos y financieros puedan identificar más fácilmente las mismas, a partir del primer trimestre de 2007. Las cifras pueden variar debido al redondeo.</t>
  </si>
  <si>
    <r>
      <t xml:space="preserve">OBLIGACIONES FINANCIERAS DE ENTIDADES FEDERATIVAS Y MUNICIPIOS POR FUENTE DE PAGO  </t>
    </r>
    <r>
      <rPr>
        <b/>
        <vertAlign val="superscript"/>
        <sz val="9"/>
        <rFont val="Arial"/>
        <family val="2"/>
      </rPr>
      <t>1_/</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</si>
</sst>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0"/>
    <numFmt numFmtId="166" formatCode="General_)"/>
    <numFmt numFmtId="167" formatCode="_(* #,##0.00_);_(* \(#,##0.00\);_(* &quot;-&quot;??_);_(@_)"/>
    <numFmt numFmtId="168" formatCode="_-[$€-2]* #,##0.00_-;\-[$€-2]* #,##0.00_-;_-[$€-2]* &quot;-&quot;??_-"/>
    <numFmt numFmtId="169" formatCode="*-;*-;*-;*-"/>
    <numFmt numFmtId="170" formatCode="_(* #,##0_);_(* \(#,##0\);_(* &quot;-&quot;??_);_(@_)"/>
    <numFmt numFmtId="171" formatCode="0.000%"/>
    <numFmt numFmtId="172" formatCode="00"/>
  </numFmts>
  <fonts count="75">
    <font>
      <sz val="10"/>
      <color theme="1"/>
      <name val="Arial"/>
      <family val="2"/>
    </font>
    <font>
      <sz val="10"/>
      <color indexed="8"/>
      <name val="Arial"/>
      <family val="2"/>
    </font>
    <font>
      <sz val="10"/>
      <name val="Helv"/>
      <family val="0"/>
    </font>
    <font>
      <b/>
      <sz val="9"/>
      <name val="Arial"/>
      <family val="2"/>
    </font>
    <font>
      <b/>
      <vertAlign val="superscript"/>
      <sz val="9"/>
      <name val="Arial"/>
      <family val="2"/>
    </font>
    <font>
      <b/>
      <sz val="10"/>
      <name val="Arial"/>
      <family val="2"/>
    </font>
    <font>
      <sz val="9"/>
      <name val="Arial"/>
      <family val="2"/>
    </font>
    <font>
      <b/>
      <sz val="8"/>
      <name val="Arial"/>
      <family val="2"/>
    </font>
    <font>
      <sz val="8"/>
      <name val="Arial"/>
      <family val="2"/>
    </font>
    <font>
      <vertAlign val="superscript"/>
      <sz val="8"/>
      <name val="Arial"/>
      <family val="2"/>
    </font>
    <font>
      <sz val="7"/>
      <name val="Arial"/>
      <family val="2"/>
    </font>
    <font>
      <sz val="10"/>
      <name val="Arial"/>
      <family val="2"/>
    </font>
    <font>
      <u val="single"/>
      <sz val="10"/>
      <color indexed="12"/>
      <name val="Arial"/>
      <family val="2"/>
    </font>
    <font>
      <u val="single"/>
      <sz val="7"/>
      <color indexed="12"/>
      <name val="Arial"/>
      <family val="2"/>
    </font>
    <font>
      <sz val="10"/>
      <name val="Courier"/>
      <family val="3"/>
    </font>
    <font>
      <sz val="11"/>
      <color indexed="8"/>
      <name val="Calibri"/>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MS Sans Serif"/>
      <family val="2"/>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5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medium"/>
      <right/>
      <top/>
      <bottom style="medium"/>
    </border>
    <border>
      <left/>
      <right style="medium"/>
      <top/>
      <bottom style="medium"/>
    </border>
    <border>
      <left/>
      <right/>
      <top style="hair"/>
      <bottom style="hair"/>
    </border>
    <border>
      <left/>
      <right/>
      <top style="hair"/>
      <bottom style="thick"/>
    </border>
    <border>
      <left/>
      <right/>
      <top style="medium"/>
      <bottom/>
    </border>
    <border>
      <left/>
      <right/>
      <top/>
      <bottom style="medium"/>
    </border>
    <border>
      <left/>
      <right style="medium"/>
      <top style="medium"/>
      <bottom/>
    </border>
    <border>
      <left style="medium"/>
      <right/>
      <top style="medium"/>
      <bottom style="thin"/>
    </border>
    <border>
      <left/>
      <right style="medium"/>
      <top style="medium"/>
      <bottom style="thin"/>
    </border>
    <border>
      <left style="medium"/>
      <right/>
      <top style="medium"/>
      <bottom/>
    </border>
    <border>
      <left/>
      <right/>
      <top style="medium"/>
      <bottom style="thin"/>
    </border>
  </borders>
  <cellStyleXfs count="23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166" fontId="11" fillId="0" borderId="0">
      <alignment/>
      <protection/>
    </xf>
    <xf numFmtId="166" fontId="14" fillId="0" borderId="0">
      <alignment/>
      <protection/>
    </xf>
    <xf numFmtId="166" fontId="11"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0"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0"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0"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1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1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0" fillId="21"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0" fillId="2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0"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0"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7"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5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56" fillId="3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56" fillId="3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7"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56" fillId="3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7"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5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20"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28" borderId="0" applyNumberFormat="0" applyBorder="0" applyAlignment="0" applyProtection="0"/>
    <xf numFmtId="0" fontId="16" fillId="41" borderId="0" applyNumberFormat="0" applyBorder="0" applyAlignment="0" applyProtection="0"/>
    <xf numFmtId="0" fontId="18" fillId="9" borderId="0" applyNumberFormat="0" applyBorder="0" applyAlignment="0" applyProtection="0"/>
    <xf numFmtId="0" fontId="57" fillId="4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57" fillId="4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57" fillId="42" borderId="0" applyNumberFormat="0" applyBorder="0" applyAlignment="0" applyProtection="0"/>
    <xf numFmtId="0" fontId="21" fillId="2" borderId="1" applyNumberFormat="0" applyAlignment="0" applyProtection="0"/>
    <xf numFmtId="0" fontId="58" fillId="43" borderId="2" applyNumberFormat="0" applyAlignment="0" applyProtection="0"/>
    <xf numFmtId="0" fontId="58" fillId="43" borderId="2"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2"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58" fillId="43" borderId="2"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21" fillId="16" borderId="1" applyNumberFormat="0" applyAlignment="0" applyProtection="0"/>
    <xf numFmtId="0" fontId="59" fillId="44" borderId="3" applyNumberFormat="0" applyAlignment="0" applyProtection="0"/>
    <xf numFmtId="0" fontId="59"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4"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59"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60" fillId="0" borderId="5" applyNumberFormat="0" applyFill="0" applyAlignment="0" applyProtection="0"/>
    <xf numFmtId="0" fontId="60"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0"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3" fillId="45" borderId="4" applyNumberFormat="0" applyAlignment="0" applyProtection="0"/>
    <xf numFmtId="43" fontId="11" fillId="0" borderId="0" applyFont="0" applyFill="0" applyBorder="0" applyAlignment="0" applyProtection="0"/>
    <xf numFmtId="167" fontId="11" fillId="0" borderId="0" applyFont="0" applyFill="0" applyBorder="0" applyAlignment="0" applyProtection="0"/>
    <xf numFmtId="0" fontId="61"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5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56" fillId="4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56" fillId="4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7"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6" fillId="5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56" fillId="5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56" fillId="52"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63" fillId="53" borderId="2" applyNumberFormat="0" applyAlignment="0" applyProtection="0"/>
    <xf numFmtId="0" fontId="63" fillId="53" borderId="2"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30"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63" fillId="53" borderId="2"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0" fontId="29" fillId="3" borderId="1"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31" fillId="0" borderId="0" applyNumberFormat="0" applyFill="0" applyBorder="0" applyAlignment="0" applyProtection="0"/>
    <xf numFmtId="0" fontId="19" fillId="11"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5" fillId="54" borderId="0" applyNumberFormat="0" applyBorder="0" applyAlignment="0" applyProtection="0"/>
    <xf numFmtId="0" fontId="65"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5"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9" fillId="3" borderId="1" applyNumberFormat="0" applyAlignment="0" applyProtection="0"/>
    <xf numFmtId="169" fontId="14" fillId="0" borderId="0" applyFon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NumberFormat="0" applyFont="0" applyFill="0" applyBorder="0" applyAlignment="0" applyProtection="0"/>
    <xf numFmtId="43" fontId="55"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55" borderId="0" applyNumberFormat="0" applyBorder="0" applyAlignment="0" applyProtection="0"/>
    <xf numFmtId="0" fontId="66" fillId="55"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66" fillId="55"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1" fillId="0" borderId="0">
      <alignment/>
      <protection/>
    </xf>
    <xf numFmtId="0" fontId="55" fillId="0" borderId="0">
      <alignment/>
      <protection/>
    </xf>
    <xf numFmtId="0" fontId="5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 fillId="0" borderId="0">
      <alignment/>
      <protection/>
    </xf>
    <xf numFmtId="0" fontId="11" fillId="0" borderId="0">
      <alignment/>
      <protection/>
    </xf>
    <xf numFmtId="0" fontId="3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7" fillId="0" borderId="0">
      <alignment/>
      <protection/>
    </xf>
    <xf numFmtId="0" fontId="37" fillId="0" borderId="0">
      <alignment/>
      <protection/>
    </xf>
    <xf numFmtId="0" fontId="37" fillId="0" borderId="0">
      <alignment/>
      <protection/>
    </xf>
    <xf numFmtId="0" fontId="11" fillId="0" borderId="0">
      <alignment/>
      <protection/>
    </xf>
    <xf numFmtId="0" fontId="11" fillId="0" borderId="0">
      <alignment/>
      <protection/>
    </xf>
    <xf numFmtId="0" fontId="38" fillId="0" borderId="0">
      <alignment/>
      <protection/>
    </xf>
    <xf numFmtId="0" fontId="6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7" fillId="0" borderId="0">
      <alignment/>
      <protection/>
    </xf>
    <xf numFmtId="0" fontId="68" fillId="0" borderId="0">
      <alignment/>
      <protection/>
    </xf>
    <xf numFmtId="0" fontId="11" fillId="0" borderId="0">
      <alignment/>
      <protection/>
    </xf>
    <xf numFmtId="0" fontId="15" fillId="0" borderId="0">
      <alignment/>
      <protection/>
    </xf>
    <xf numFmtId="0" fontId="11" fillId="0" borderId="0">
      <alignment/>
      <protection/>
    </xf>
    <xf numFmtId="0" fontId="68" fillId="0" borderId="0">
      <alignment/>
      <protection/>
    </xf>
    <xf numFmtId="0" fontId="55"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72" fontId="39" fillId="0" borderId="0">
      <alignment/>
      <protection/>
    </xf>
    <xf numFmtId="0" fontId="55" fillId="0" borderId="0">
      <alignment/>
      <protection/>
    </xf>
    <xf numFmtId="166"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5"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166"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7" fillId="0" borderId="0">
      <alignment/>
      <protection/>
    </xf>
    <xf numFmtId="166"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56" borderId="11" applyNumberFormat="0" applyFont="0" applyAlignment="0" applyProtection="0"/>
    <xf numFmtId="0" fontId="0" fillId="56" borderId="11"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0" fillId="56" borderId="11"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40" fillId="2" borderId="13" applyNumberFormat="0" applyAlignment="0" applyProtection="0"/>
    <xf numFmtId="0" fontId="11" fillId="16" borderId="0">
      <alignment/>
      <protection/>
    </xf>
    <xf numFmtId="9" fontId="0"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43" borderId="14" applyNumberFormat="0" applyAlignment="0" applyProtection="0"/>
    <xf numFmtId="0" fontId="69" fillId="43" borderId="14"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1"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69" fillId="43" borderId="14"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40" fillId="16" borderId="13" applyNumberFormat="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0" fontId="72" fillId="0" borderId="0" applyNumberFormat="0" applyFill="0" applyBorder="0" applyAlignment="0" applyProtection="0"/>
    <xf numFmtId="0" fontId="61" fillId="0" borderId="7"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61" fillId="0" borderId="7"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73" fillId="0" borderId="16" applyNumberFormat="0" applyFill="0" applyAlignment="0" applyProtection="0"/>
    <xf numFmtId="0" fontId="73" fillId="0" borderId="16"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9"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73" fillId="0" borderId="16"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8"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62"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4" fillId="0" borderId="19" applyNumberFormat="0" applyFill="0" applyAlignment="0" applyProtection="0"/>
    <xf numFmtId="0" fontId="74" fillId="0" borderId="19"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1"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74" fillId="0" borderId="19"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11" fillId="57" borderId="0">
      <alignment/>
      <protection/>
    </xf>
    <xf numFmtId="0" fontId="42" fillId="0" borderId="0" applyNumberFormat="0" applyFill="0" applyBorder="0" applyAlignment="0" applyProtection="0"/>
  </cellStyleXfs>
  <cellXfs count="61">
    <xf numFmtId="0" fontId="0" fillId="0" borderId="0" xfId="0" applyAlignment="1">
      <alignment/>
    </xf>
    <xf numFmtId="0" fontId="2" fillId="0" borderId="0" xfId="1828" applyNumberFormat="1">
      <alignment/>
      <protection/>
    </xf>
    <xf numFmtId="164" fontId="2" fillId="0" borderId="0" xfId="1828">
      <alignment/>
      <protection/>
    </xf>
    <xf numFmtId="0" fontId="3" fillId="0" borderId="22" xfId="1828" applyNumberFormat="1" applyFont="1" applyFill="1" applyBorder="1" applyAlignment="1" applyProtection="1">
      <alignment horizontal="center" vertical="center"/>
      <protection/>
    </xf>
    <xf numFmtId="0" fontId="3" fillId="0" borderId="23" xfId="1828" applyNumberFormat="1" applyFont="1" applyFill="1" applyBorder="1" applyAlignment="1" applyProtection="1">
      <alignment horizontal="center" vertical="center"/>
      <protection/>
    </xf>
    <xf numFmtId="0" fontId="6" fillId="0" borderId="0" xfId="1828" applyNumberFormat="1" applyFont="1" applyFill="1" applyBorder="1" applyAlignment="1" applyProtection="1">
      <alignment horizontal="left"/>
      <protection/>
    </xf>
    <xf numFmtId="0" fontId="6" fillId="0" borderId="0" xfId="1828" applyNumberFormat="1" applyFont="1" applyFill="1" applyBorder="1" applyAlignment="1" applyProtection="1" quotePrefix="1">
      <alignment horizontal="right"/>
      <protection/>
    </xf>
    <xf numFmtId="0" fontId="6" fillId="0" borderId="0" xfId="1828" applyNumberFormat="1" applyFont="1" applyFill="1" applyBorder="1" applyAlignment="1" applyProtection="1">
      <alignment horizontal="right"/>
      <protection/>
    </xf>
    <xf numFmtId="0" fontId="7" fillId="0" borderId="24" xfId="1828" applyNumberFormat="1" applyFont="1" applyFill="1" applyBorder="1" applyAlignment="1" applyProtection="1" quotePrefix="1">
      <alignment horizontal="left"/>
      <protection/>
    </xf>
    <xf numFmtId="164" fontId="7" fillId="0" borderId="24" xfId="1828" applyNumberFormat="1" applyFont="1" applyFill="1" applyBorder="1" applyAlignment="1" applyProtection="1">
      <alignment horizontal="right"/>
      <protection/>
    </xf>
    <xf numFmtId="0" fontId="8" fillId="0" borderId="24" xfId="1828" applyNumberFormat="1" applyFont="1" applyFill="1" applyBorder="1" applyAlignment="1" applyProtection="1">
      <alignment horizontal="left"/>
      <protection/>
    </xf>
    <xf numFmtId="164" fontId="8" fillId="0" borderId="24" xfId="1828" applyNumberFormat="1" applyFont="1" applyFill="1" applyBorder="1" applyAlignment="1" applyProtection="1">
      <alignment horizontal="right"/>
      <protection/>
    </xf>
    <xf numFmtId="0" fontId="8" fillId="0" borderId="24" xfId="1828" applyNumberFormat="1" applyFont="1" applyFill="1" applyBorder="1" applyAlignment="1" applyProtection="1" quotePrefix="1">
      <alignment horizontal="left"/>
      <protection/>
    </xf>
    <xf numFmtId="165" fontId="8" fillId="0" borderId="24" xfId="1828" applyNumberFormat="1" applyFont="1" applyFill="1" applyBorder="1" applyAlignment="1" applyProtection="1">
      <alignment horizontal="right"/>
      <protection/>
    </xf>
    <xf numFmtId="165" fontId="8" fillId="0" borderId="0" xfId="1828" applyNumberFormat="1" applyFont="1" applyFill="1" applyBorder="1" applyAlignment="1" applyProtection="1">
      <alignment horizontal="right"/>
      <protection/>
    </xf>
    <xf numFmtId="165" fontId="8" fillId="0" borderId="0" xfId="1828" applyNumberFormat="1" applyFont="1">
      <alignment/>
      <protection/>
    </xf>
    <xf numFmtId="165" fontId="8" fillId="0" borderId="24" xfId="1828" applyNumberFormat="1" applyFont="1" applyBorder="1">
      <alignment/>
      <protection/>
    </xf>
    <xf numFmtId="164" fontId="2" fillId="0" borderId="0" xfId="1828" applyFill="1">
      <alignment/>
      <protection/>
    </xf>
    <xf numFmtId="165" fontId="8" fillId="0" borderId="24" xfId="1828" applyNumberFormat="1" applyFont="1" applyFill="1" applyBorder="1">
      <alignment/>
      <protection/>
    </xf>
    <xf numFmtId="0" fontId="8" fillId="0" borderId="25" xfId="1828" applyNumberFormat="1" applyFont="1" applyFill="1" applyBorder="1" applyAlignment="1">
      <alignment horizontal="left"/>
      <protection/>
    </xf>
    <xf numFmtId="0" fontId="8" fillId="0" borderId="25" xfId="1828" applyNumberFormat="1" applyFont="1" applyFill="1" applyBorder="1" applyAlignment="1">
      <alignment horizontal="right"/>
      <protection/>
    </xf>
    <xf numFmtId="164" fontId="8" fillId="0" borderId="25" xfId="1828" applyNumberFormat="1" applyFont="1" applyFill="1" applyBorder="1" applyAlignment="1" applyProtection="1">
      <alignment horizontal="right"/>
      <protection/>
    </xf>
    <xf numFmtId="164" fontId="2" fillId="0" borderId="0" xfId="1828" applyAlignment="1">
      <alignment vertical="justify"/>
      <protection/>
    </xf>
    <xf numFmtId="0" fontId="2" fillId="0" borderId="0" xfId="1828" applyNumberFormat="1" applyAlignment="1">
      <alignment vertical="justify"/>
      <protection/>
    </xf>
    <xf numFmtId="0" fontId="10" fillId="0" borderId="0" xfId="1828" applyNumberFormat="1" applyFont="1" applyFill="1" applyBorder="1" applyAlignment="1" applyProtection="1" quotePrefix="1">
      <alignment horizontal="justify" vertical="justify" wrapText="1"/>
      <protection/>
    </xf>
    <xf numFmtId="0" fontId="3" fillId="0" borderId="26" xfId="1828" applyNumberFormat="1" applyFont="1" applyFill="1" applyBorder="1" applyAlignment="1" applyProtection="1">
      <alignment horizontal="center" vertical="center"/>
      <protection/>
    </xf>
    <xf numFmtId="0" fontId="6" fillId="0" borderId="27" xfId="1828" applyNumberFormat="1" applyFont="1" applyFill="1" applyBorder="1" applyAlignment="1">
      <alignment vertical="center"/>
      <protection/>
    </xf>
    <xf numFmtId="0" fontId="3" fillId="0" borderId="27" xfId="1828" applyNumberFormat="1" applyFont="1" applyFill="1" applyBorder="1" applyAlignment="1">
      <alignment horizontal="center" vertical="center"/>
      <protection/>
    </xf>
    <xf numFmtId="164" fontId="8" fillId="0" borderId="0" xfId="1828" applyNumberFormat="1" applyFont="1" applyFill="1" applyBorder="1" applyAlignment="1" applyProtection="1">
      <alignment horizontal="right"/>
      <protection/>
    </xf>
    <xf numFmtId="0" fontId="10" fillId="0" borderId="0" xfId="1828" applyNumberFormat="1" applyFont="1" applyFill="1" applyBorder="1" applyAlignment="1" applyProtection="1" quotePrefix="1">
      <alignment horizontal="justify" wrapText="1"/>
      <protection/>
    </xf>
    <xf numFmtId="0" fontId="10" fillId="0" borderId="0" xfId="1828" applyNumberFormat="1" applyFont="1" applyFill="1" applyBorder="1" applyAlignment="1" applyProtection="1" quotePrefix="1">
      <alignment horizontal="justify" vertical="justify" wrapText="1"/>
      <protection/>
    </xf>
    <xf numFmtId="0" fontId="13" fillId="0" borderId="0" xfId="1603" applyNumberFormat="1" applyFont="1" applyFill="1" applyBorder="1" applyAlignment="1" applyProtection="1" quotePrefix="1">
      <alignment horizontal="justify" wrapText="1"/>
      <protection/>
    </xf>
    <xf numFmtId="0" fontId="10" fillId="0" borderId="0" xfId="1820" applyFont="1" applyFill="1" applyBorder="1" applyAlignment="1" applyProtection="1" quotePrefix="1">
      <alignment horizontal="left" vertical="justify" wrapText="1"/>
      <protection/>
    </xf>
    <xf numFmtId="0" fontId="10" fillId="0" borderId="26" xfId="1828" applyNumberFormat="1" applyFont="1" applyFill="1" applyBorder="1" applyAlignment="1" applyProtection="1" quotePrefix="1">
      <alignment horizontal="justify" wrapText="1"/>
      <protection/>
    </xf>
    <xf numFmtId="0" fontId="10" fillId="0" borderId="0" xfId="1828" applyNumberFormat="1" applyFont="1" applyFill="1" applyBorder="1" applyAlignment="1" applyProtection="1">
      <alignment horizontal="left" vertical="justify" wrapText="1"/>
      <protection/>
    </xf>
    <xf numFmtId="0" fontId="10" fillId="0" borderId="0" xfId="1828" applyNumberFormat="1" applyFont="1" applyFill="1" applyBorder="1" applyAlignment="1" applyProtection="1" quotePrefix="1">
      <alignment horizontal="left" vertical="justify" wrapText="1"/>
      <protection/>
    </xf>
    <xf numFmtId="0" fontId="10" fillId="0" borderId="0" xfId="1828" applyNumberFormat="1" applyFont="1" applyFill="1" applyBorder="1" applyAlignment="1">
      <alignment horizontal="justify" vertical="justify" wrapText="1"/>
      <protection/>
    </xf>
    <xf numFmtId="0" fontId="10" fillId="0" borderId="26" xfId="1828" applyNumberFormat="1" applyFont="1" applyFill="1" applyBorder="1" applyAlignment="1" applyProtection="1" quotePrefix="1">
      <alignment horizontal="justify" vertical="justify" wrapText="1"/>
      <protection/>
    </xf>
    <xf numFmtId="0" fontId="3" fillId="0" borderId="0" xfId="1828" applyNumberFormat="1" applyFont="1" applyFill="1" applyAlignment="1" applyProtection="1">
      <alignment horizontal="center" vertical="center"/>
      <protection/>
    </xf>
    <xf numFmtId="0" fontId="3" fillId="0" borderId="0" xfId="1828" applyNumberFormat="1" applyFont="1" applyFill="1" applyAlignment="1" applyProtection="1" quotePrefix="1">
      <alignment horizontal="center" vertical="center"/>
      <protection/>
    </xf>
    <xf numFmtId="0" fontId="5" fillId="0" borderId="0" xfId="1828" applyNumberFormat="1" applyFont="1" applyFill="1" applyAlignment="1" applyProtection="1" quotePrefix="1">
      <alignment horizontal="center" vertical="center"/>
      <protection/>
    </xf>
    <xf numFmtId="0" fontId="5" fillId="0" borderId="27" xfId="1828" applyNumberFormat="1" applyFont="1" applyFill="1" applyBorder="1" applyAlignment="1" applyProtection="1" quotePrefix="1">
      <alignment horizontal="center" vertical="center"/>
      <protection/>
    </xf>
    <xf numFmtId="0" fontId="3" fillId="0" borderId="26" xfId="1828" applyNumberFormat="1" applyFont="1" applyFill="1" applyBorder="1" applyAlignment="1" applyProtection="1">
      <alignment horizontal="center" vertical="center"/>
      <protection/>
    </xf>
    <xf numFmtId="0" fontId="3" fillId="0" borderId="28" xfId="1828" applyNumberFormat="1" applyFont="1" applyFill="1" applyBorder="1" applyAlignment="1" applyProtection="1">
      <alignment horizontal="center" vertical="center"/>
      <protection/>
    </xf>
    <xf numFmtId="0" fontId="3" fillId="0" borderId="27" xfId="1828" applyNumberFormat="1" applyFont="1" applyFill="1" applyBorder="1" applyAlignment="1" applyProtection="1">
      <alignment horizontal="center" vertical="center"/>
      <protection/>
    </xf>
    <xf numFmtId="0" fontId="3" fillId="0" borderId="23" xfId="1828" applyNumberFormat="1" applyFont="1" applyFill="1" applyBorder="1" applyAlignment="1" applyProtection="1">
      <alignment horizontal="center" vertical="center"/>
      <protection/>
    </xf>
    <xf numFmtId="0" fontId="3" fillId="0" borderId="29" xfId="1828" applyNumberFormat="1" applyFont="1" applyFill="1" applyBorder="1" applyAlignment="1" applyProtection="1">
      <alignment horizontal="center" vertical="center"/>
      <protection/>
    </xf>
    <xf numFmtId="0" fontId="3" fillId="0" borderId="30" xfId="1828" applyNumberFormat="1" applyFont="1" applyFill="1" applyBorder="1" applyAlignment="1" applyProtection="1" quotePrefix="1">
      <alignment horizontal="center" vertical="center"/>
      <protection/>
    </xf>
    <xf numFmtId="0" fontId="3" fillId="0" borderId="31" xfId="1828" applyNumberFormat="1" applyFont="1" applyFill="1" applyBorder="1" applyAlignment="1" applyProtection="1" quotePrefix="1">
      <alignment horizontal="center" vertical="center"/>
      <protection/>
    </xf>
    <xf numFmtId="0" fontId="3" fillId="0" borderId="22" xfId="1828" applyNumberFormat="1" applyFont="1" applyFill="1" applyBorder="1" applyAlignment="1" applyProtection="1" quotePrefix="1">
      <alignment horizontal="center" vertical="center"/>
      <protection/>
    </xf>
    <xf numFmtId="0" fontId="3" fillId="0" borderId="26" xfId="1828" applyNumberFormat="1" applyFont="1" applyFill="1" applyBorder="1" applyAlignment="1" applyProtection="1">
      <alignment horizontal="center" vertical="center" wrapText="1"/>
      <protection/>
    </xf>
    <xf numFmtId="0" fontId="6" fillId="0" borderId="27" xfId="1828" applyNumberFormat="1" applyFont="1" applyFill="1" applyBorder="1" applyAlignment="1">
      <alignment horizontal="center" vertical="center" wrapText="1"/>
      <protection/>
    </xf>
    <xf numFmtId="0" fontId="3" fillId="0" borderId="27" xfId="1828" applyNumberFormat="1" applyFont="1" applyFill="1" applyBorder="1" applyAlignment="1" applyProtection="1">
      <alignment horizontal="center" vertical="center" wrapText="1"/>
      <protection/>
    </xf>
    <xf numFmtId="0" fontId="6" fillId="0" borderId="27" xfId="1828" applyNumberFormat="1" applyFont="1" applyFill="1" applyBorder="1" applyAlignment="1">
      <alignment horizontal="center" vertical="center"/>
      <protection/>
    </xf>
    <xf numFmtId="0" fontId="10" fillId="0" borderId="0" xfId="1820" applyFont="1" applyFill="1" applyBorder="1" applyAlignment="1" applyProtection="1" quotePrefix="1">
      <alignment horizontal="left" wrapText="1"/>
      <protection/>
    </xf>
    <xf numFmtId="0" fontId="10" fillId="0" borderId="0" xfId="1828" applyNumberFormat="1" applyFont="1" applyFill="1" applyBorder="1" applyAlignment="1" applyProtection="1" quotePrefix="1">
      <alignment horizontal="justify" wrapText="1"/>
      <protection/>
    </xf>
    <xf numFmtId="0" fontId="6" fillId="0" borderId="27" xfId="1828" applyNumberFormat="1" applyFont="1" applyFill="1" applyBorder="1" applyAlignment="1">
      <alignment vertical="center"/>
      <protection/>
    </xf>
    <xf numFmtId="0" fontId="3" fillId="0" borderId="32" xfId="1828" applyNumberFormat="1" applyFont="1" applyFill="1" applyBorder="1" applyAlignment="1" applyProtection="1">
      <alignment horizontal="center" vertical="center"/>
      <protection/>
    </xf>
    <xf numFmtId="0" fontId="10" fillId="0" borderId="0" xfId="1828" applyNumberFormat="1" applyFont="1" applyFill="1" applyBorder="1" applyAlignment="1" applyProtection="1">
      <alignment horizontal="left" wrapText="1"/>
      <protection/>
    </xf>
    <xf numFmtId="0" fontId="10" fillId="0" borderId="0" xfId="1828" applyNumberFormat="1" applyFont="1" applyFill="1" applyBorder="1" applyAlignment="1" applyProtection="1" quotePrefix="1">
      <alignment horizontal="left" wrapText="1"/>
      <protection/>
    </xf>
    <xf numFmtId="0" fontId="10" fillId="0" borderId="0" xfId="1828" applyNumberFormat="1" applyFont="1" applyFill="1" applyBorder="1" applyAlignment="1">
      <alignment horizontal="justify" wrapText="1"/>
      <protection/>
    </xf>
  </cellXfs>
  <cellStyles count="236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2" xfId="2128"/>
    <cellStyle name="Título 1 2 10" xfId="2129"/>
    <cellStyle name="Título 1 2 11" xfId="2130"/>
    <cellStyle name="Título 1 2 12" xfId="2131"/>
    <cellStyle name="Título 1 2 13" xfId="2132"/>
    <cellStyle name="Título 1 2 2" xfId="2133"/>
    <cellStyle name="Título 1 2 2 2" xfId="2134"/>
    <cellStyle name="Título 1 2 3" xfId="2135"/>
    <cellStyle name="Título 1 2 4" xfId="2136"/>
    <cellStyle name="Título 1 2 5" xfId="2137"/>
    <cellStyle name="Título 1 2 6" xfId="2138"/>
    <cellStyle name="Título 1 2 7" xfId="2139"/>
    <cellStyle name="Título 1 2 8" xfId="2140"/>
    <cellStyle name="Título 1 2 9" xfId="2141"/>
    <cellStyle name="Título 1 3" xfId="2142"/>
    <cellStyle name="Título 1 3 10" xfId="2143"/>
    <cellStyle name="Título 1 3 11" xfId="2144"/>
    <cellStyle name="Título 1 3 12" xfId="2145"/>
    <cellStyle name="Título 1 3 13" xfId="2146"/>
    <cellStyle name="Título 1 3 2" xfId="2147"/>
    <cellStyle name="Título 1 3 3" xfId="2148"/>
    <cellStyle name="Título 1 3 4" xfId="2149"/>
    <cellStyle name="Título 1 3 5" xfId="2150"/>
    <cellStyle name="Título 1 3 6" xfId="2151"/>
    <cellStyle name="Título 1 3 7" xfId="2152"/>
    <cellStyle name="Título 1 3 8" xfId="2153"/>
    <cellStyle name="Título 1 3 9" xfId="2154"/>
    <cellStyle name="Título 1 4 10" xfId="2155"/>
    <cellStyle name="Título 1 4 11" xfId="2156"/>
    <cellStyle name="Título 1 4 12" xfId="2157"/>
    <cellStyle name="Título 1 4 13" xfId="2158"/>
    <cellStyle name="Título 1 4 2" xfId="2159"/>
    <cellStyle name="Título 1 4 3" xfId="2160"/>
    <cellStyle name="Título 1 4 4" xfId="2161"/>
    <cellStyle name="Título 1 4 5" xfId="2162"/>
    <cellStyle name="Título 1 4 6" xfId="2163"/>
    <cellStyle name="Título 1 4 7" xfId="2164"/>
    <cellStyle name="Título 1 4 8" xfId="2165"/>
    <cellStyle name="Título 1 4 9" xfId="2166"/>
    <cellStyle name="Título 1 5 10" xfId="2167"/>
    <cellStyle name="Título 1 5 11" xfId="2168"/>
    <cellStyle name="Título 1 5 12" xfId="2169"/>
    <cellStyle name="Título 1 5 2" xfId="2170"/>
    <cellStyle name="Título 1 5 3" xfId="2171"/>
    <cellStyle name="Título 1 5 4" xfId="2172"/>
    <cellStyle name="Título 1 5 5" xfId="2173"/>
    <cellStyle name="Título 1 5 6" xfId="2174"/>
    <cellStyle name="Título 1 5 7" xfId="2175"/>
    <cellStyle name="Título 1 5 8" xfId="2176"/>
    <cellStyle name="Título 1 5 9" xfId="2177"/>
    <cellStyle name="Título 2" xfId="2178"/>
    <cellStyle name="Título 2 2" xfId="2179"/>
    <cellStyle name="Título 2 2 10" xfId="2180"/>
    <cellStyle name="Título 2 2 11" xfId="2181"/>
    <cellStyle name="Título 2 2 12" xfId="2182"/>
    <cellStyle name="Título 2 2 13" xfId="2183"/>
    <cellStyle name="Título 2 2 2" xfId="2184"/>
    <cellStyle name="Título 2 2 2 2" xfId="2185"/>
    <cellStyle name="Título 2 2 3" xfId="2186"/>
    <cellStyle name="Título 2 2 4" xfId="2187"/>
    <cellStyle name="Título 2 2 5" xfId="2188"/>
    <cellStyle name="Título 2 2 6" xfId="2189"/>
    <cellStyle name="Título 2 2 7" xfId="2190"/>
    <cellStyle name="Título 2 2 8" xfId="2191"/>
    <cellStyle name="Título 2 2 9" xfId="2192"/>
    <cellStyle name="Título 2 3" xfId="2193"/>
    <cellStyle name="Título 2 3 10" xfId="2194"/>
    <cellStyle name="Título 2 3 11" xfId="2195"/>
    <cellStyle name="Título 2 3 12" xfId="2196"/>
    <cellStyle name="Título 2 3 13" xfId="2197"/>
    <cellStyle name="Título 2 3 2" xfId="2198"/>
    <cellStyle name="Título 2 3 3" xfId="2199"/>
    <cellStyle name="Título 2 3 4" xfId="2200"/>
    <cellStyle name="Título 2 3 5" xfId="2201"/>
    <cellStyle name="Título 2 3 6" xfId="2202"/>
    <cellStyle name="Título 2 3 7" xfId="2203"/>
    <cellStyle name="Título 2 3 8" xfId="2204"/>
    <cellStyle name="Título 2 3 9" xfId="2205"/>
    <cellStyle name="Título 2 4 10" xfId="2206"/>
    <cellStyle name="Título 2 4 11" xfId="2207"/>
    <cellStyle name="Título 2 4 12" xfId="2208"/>
    <cellStyle name="Título 2 4 13" xfId="2209"/>
    <cellStyle name="Título 2 4 2" xfId="2210"/>
    <cellStyle name="Título 2 4 3" xfId="2211"/>
    <cellStyle name="Título 2 4 4" xfId="2212"/>
    <cellStyle name="Título 2 4 5" xfId="2213"/>
    <cellStyle name="Título 2 4 6" xfId="2214"/>
    <cellStyle name="Título 2 4 7" xfId="2215"/>
    <cellStyle name="Título 2 4 8" xfId="2216"/>
    <cellStyle name="Título 2 4 9" xfId="2217"/>
    <cellStyle name="Título 2 5 10" xfId="2218"/>
    <cellStyle name="Título 2 5 11" xfId="2219"/>
    <cellStyle name="Título 2 5 12" xfId="2220"/>
    <cellStyle name="Título 2 5 2" xfId="2221"/>
    <cellStyle name="Título 2 5 3" xfId="2222"/>
    <cellStyle name="Título 2 5 4" xfId="2223"/>
    <cellStyle name="Título 2 5 5" xfId="2224"/>
    <cellStyle name="Título 2 5 6" xfId="2225"/>
    <cellStyle name="Título 2 5 7" xfId="2226"/>
    <cellStyle name="Título 2 5 8" xfId="2227"/>
    <cellStyle name="Título 2 5 9" xfId="2228"/>
    <cellStyle name="Título 3" xfId="2229"/>
    <cellStyle name="Título 3 2" xfId="2230"/>
    <cellStyle name="Título 3 2 10" xfId="2231"/>
    <cellStyle name="Título 3 2 11" xfId="2232"/>
    <cellStyle name="Título 3 2 12" xfId="2233"/>
    <cellStyle name="Título 3 2 13" xfId="2234"/>
    <cellStyle name="Título 3 2 2" xfId="2235"/>
    <cellStyle name="Título 3 2 2 2" xfId="2236"/>
    <cellStyle name="Título 3 2 3" xfId="2237"/>
    <cellStyle name="Título 3 2 4" xfId="2238"/>
    <cellStyle name="Título 3 2 5" xfId="2239"/>
    <cellStyle name="Título 3 2 6" xfId="2240"/>
    <cellStyle name="Título 3 2 7" xfId="2241"/>
    <cellStyle name="Título 3 2 8" xfId="2242"/>
    <cellStyle name="Título 3 2 9" xfId="2243"/>
    <cellStyle name="Título 3 3" xfId="2244"/>
    <cellStyle name="Título 3 3 10" xfId="2245"/>
    <cellStyle name="Título 3 3 11" xfId="2246"/>
    <cellStyle name="Título 3 3 12" xfId="2247"/>
    <cellStyle name="Título 3 3 13" xfId="2248"/>
    <cellStyle name="Título 3 3 2" xfId="2249"/>
    <cellStyle name="Título 3 3 3" xfId="2250"/>
    <cellStyle name="Título 3 3 4" xfId="2251"/>
    <cellStyle name="Título 3 3 5" xfId="2252"/>
    <cellStyle name="Título 3 3 6" xfId="2253"/>
    <cellStyle name="Título 3 3 7" xfId="2254"/>
    <cellStyle name="Título 3 3 8" xfId="2255"/>
    <cellStyle name="Título 3 3 9" xfId="2256"/>
    <cellStyle name="Título 3 4 10" xfId="2257"/>
    <cellStyle name="Título 3 4 11" xfId="2258"/>
    <cellStyle name="Título 3 4 12" xfId="2259"/>
    <cellStyle name="Título 3 4 13" xfId="2260"/>
    <cellStyle name="Título 3 4 2" xfId="2261"/>
    <cellStyle name="Título 3 4 3" xfId="2262"/>
    <cellStyle name="Título 3 4 4" xfId="2263"/>
    <cellStyle name="Título 3 4 5" xfId="2264"/>
    <cellStyle name="Título 3 4 6" xfId="2265"/>
    <cellStyle name="Título 3 4 7" xfId="2266"/>
    <cellStyle name="Título 3 4 8" xfId="2267"/>
    <cellStyle name="Título 3 4 9" xfId="2268"/>
    <cellStyle name="Título 3 5 10" xfId="2269"/>
    <cellStyle name="Título 3 5 11" xfId="2270"/>
    <cellStyle name="Título 3 5 12" xfId="2271"/>
    <cellStyle name="Título 3 5 2" xfId="2272"/>
    <cellStyle name="Título 3 5 3" xfId="2273"/>
    <cellStyle name="Título 3 5 4" xfId="2274"/>
    <cellStyle name="Título 3 5 5" xfId="2275"/>
    <cellStyle name="Título 3 5 6" xfId="2276"/>
    <cellStyle name="Título 3 5 7" xfId="2277"/>
    <cellStyle name="Título 3 5 8" xfId="2278"/>
    <cellStyle name="Título 3 5 9" xfId="2279"/>
    <cellStyle name="Título 4" xfId="2280"/>
    <cellStyle name="Título 4 10" xfId="2281"/>
    <cellStyle name="Título 4 11" xfId="2282"/>
    <cellStyle name="Título 4 12" xfId="2283"/>
    <cellStyle name="Título 4 13" xfId="2284"/>
    <cellStyle name="Título 4 2" xfId="2285"/>
    <cellStyle name="Título 4 3" xfId="2286"/>
    <cellStyle name="Título 4 4" xfId="2287"/>
    <cellStyle name="Título 4 5" xfId="2288"/>
    <cellStyle name="Título 4 6" xfId="2289"/>
    <cellStyle name="Título 4 7" xfId="2290"/>
    <cellStyle name="Título 4 8" xfId="2291"/>
    <cellStyle name="Título 4 9" xfId="2292"/>
    <cellStyle name="Título 5 10" xfId="2293"/>
    <cellStyle name="Título 5 11" xfId="2294"/>
    <cellStyle name="Título 5 12" xfId="2295"/>
    <cellStyle name="Título 5 13" xfId="2296"/>
    <cellStyle name="Título 5 2" xfId="2297"/>
    <cellStyle name="Título 5 3" xfId="2298"/>
    <cellStyle name="Título 5 4" xfId="2299"/>
    <cellStyle name="Título 5 5" xfId="2300"/>
    <cellStyle name="Título 5 6" xfId="2301"/>
    <cellStyle name="Título 5 7" xfId="2302"/>
    <cellStyle name="Título 5 8" xfId="2303"/>
    <cellStyle name="Título 5 9" xfId="2304"/>
    <cellStyle name="Título 6 10" xfId="2305"/>
    <cellStyle name="Título 6 11" xfId="2306"/>
    <cellStyle name="Título 6 12" xfId="2307"/>
    <cellStyle name="Título 6 13" xfId="2308"/>
    <cellStyle name="Título 6 2" xfId="2309"/>
    <cellStyle name="Título 6 3" xfId="2310"/>
    <cellStyle name="Título 6 4" xfId="2311"/>
    <cellStyle name="Título 6 5" xfId="2312"/>
    <cellStyle name="Título 6 6" xfId="2313"/>
    <cellStyle name="Título 6 7" xfId="2314"/>
    <cellStyle name="Título 6 8" xfId="2315"/>
    <cellStyle name="Título 6 9" xfId="2316"/>
    <cellStyle name="Título 7 10" xfId="2317"/>
    <cellStyle name="Título 7 11" xfId="2318"/>
    <cellStyle name="Título 7 12" xfId="2319"/>
    <cellStyle name="Título 7 2" xfId="2320"/>
    <cellStyle name="Título 7 3" xfId="2321"/>
    <cellStyle name="Título 7 4" xfId="2322"/>
    <cellStyle name="Título 7 5" xfId="2323"/>
    <cellStyle name="Título 7 6" xfId="2324"/>
    <cellStyle name="Título 7 7" xfId="2325"/>
    <cellStyle name="Título 7 8" xfId="2326"/>
    <cellStyle name="Título 7 9" xfId="2327"/>
    <cellStyle name="Total" xfId="2328"/>
    <cellStyle name="Total 2" xfId="2329"/>
    <cellStyle name="Total 2 10" xfId="2330"/>
    <cellStyle name="Total 2 11" xfId="2331"/>
    <cellStyle name="Total 2 12" xfId="2332"/>
    <cellStyle name="Total 2 13" xfId="2333"/>
    <cellStyle name="Total 2 2" xfId="2334"/>
    <cellStyle name="Total 2 2 2" xfId="2335"/>
    <cellStyle name="Total 2 3" xfId="2336"/>
    <cellStyle name="Total 2 4" xfId="2337"/>
    <cellStyle name="Total 2 5" xfId="2338"/>
    <cellStyle name="Total 2 6" xfId="2339"/>
    <cellStyle name="Total 2 7" xfId="2340"/>
    <cellStyle name="Total 2 8" xfId="2341"/>
    <cellStyle name="Total 2 9" xfId="2342"/>
    <cellStyle name="Total 3" xfId="2343"/>
    <cellStyle name="Total 3 10" xfId="2344"/>
    <cellStyle name="Total 3 11" xfId="2345"/>
    <cellStyle name="Total 3 12" xfId="2346"/>
    <cellStyle name="Total 3 13" xfId="2347"/>
    <cellStyle name="Total 3 2" xfId="2348"/>
    <cellStyle name="Total 3 3" xfId="2349"/>
    <cellStyle name="Total 3 4" xfId="2350"/>
    <cellStyle name="Total 3 5" xfId="2351"/>
    <cellStyle name="Total 3 6" xfId="2352"/>
    <cellStyle name="Total 3 7" xfId="2353"/>
    <cellStyle name="Total 3 8" xfId="2354"/>
    <cellStyle name="Total 3 9" xfId="2355"/>
    <cellStyle name="Total 4 10" xfId="2356"/>
    <cellStyle name="Total 4 11" xfId="2357"/>
    <cellStyle name="Total 4 12" xfId="2358"/>
    <cellStyle name="Total 4 13" xfId="2359"/>
    <cellStyle name="Total 4 2" xfId="2360"/>
    <cellStyle name="Total 4 3" xfId="2361"/>
    <cellStyle name="Total 4 4" xfId="2362"/>
    <cellStyle name="Total 4 5" xfId="2363"/>
    <cellStyle name="Total 4 6" xfId="2364"/>
    <cellStyle name="Total 4 7" xfId="2365"/>
    <cellStyle name="Total 4 8" xfId="2366"/>
    <cellStyle name="Total 4 9" xfId="2367"/>
    <cellStyle name="Total 5 10" xfId="2368"/>
    <cellStyle name="Total 5 11" xfId="2369"/>
    <cellStyle name="Total 5 12" xfId="2370"/>
    <cellStyle name="Total 5 2" xfId="2371"/>
    <cellStyle name="Total 5 3" xfId="2372"/>
    <cellStyle name="Total 5 4" xfId="2373"/>
    <cellStyle name="Total 5 5" xfId="2374"/>
    <cellStyle name="Total 5 6" xfId="2375"/>
    <cellStyle name="Total 5 7" xfId="2376"/>
    <cellStyle name="Total 5 8" xfId="2377"/>
    <cellStyle name="Total 5 9" xfId="2378"/>
    <cellStyle name="Viga" xfId="2379"/>
    <cellStyle name="Warning Text 2" xfId="23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Estadis-Deuda\Junio%202011\Concentrado\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Estadis-Deuda\Junio%202011\Concentrado\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Estadis-Deuda\Junio%202011\Concentrado\Concentrado%200211%20Ver_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 0211"/>
      <sheetName val="eo_m122"/>
      <sheetName val="eo_m123"/>
      <sheetName val="eo_m124"/>
      <sheetName val="Catalogos"/>
      <sheetName val="Fto"/>
      <sheetName val="Estados y Municipios INEGI"/>
      <sheetName val="eo_m123a"/>
      <sheetName val="eo_m123b"/>
    </sheetNames>
    <sheetDataSet>
      <sheetData sheetId="0">
        <row r="19">
          <cell r="AC19">
            <v>1094527516.92</v>
          </cell>
          <cell r="AE19">
            <v>0</v>
          </cell>
          <cell r="AF19">
            <v>31093986.15</v>
          </cell>
          <cell r="AG19">
            <v>1372000000</v>
          </cell>
          <cell r="AV19">
            <v>0</v>
          </cell>
          <cell r="AW19">
            <v>0</v>
          </cell>
          <cell r="BB19">
            <v>0</v>
          </cell>
          <cell r="BC19">
            <v>0</v>
          </cell>
        </row>
        <row r="20">
          <cell r="AV20">
            <v>0</v>
          </cell>
          <cell r="AW20">
            <v>0</v>
          </cell>
        </row>
        <row r="59">
          <cell r="AC59">
            <v>7729891796</v>
          </cell>
          <cell r="AE59">
            <v>793423049</v>
          </cell>
          <cell r="AF59">
            <v>1105855854</v>
          </cell>
          <cell r="AG59">
            <v>0</v>
          </cell>
          <cell r="BB59">
            <v>0</v>
          </cell>
          <cell r="BC59">
            <v>0</v>
          </cell>
        </row>
        <row r="88">
          <cell r="AC88">
            <v>901419452.0799999</v>
          </cell>
          <cell r="AE88">
            <v>0</v>
          </cell>
          <cell r="AF88">
            <v>0</v>
          </cell>
          <cell r="AG88">
            <v>909137479.6800001</v>
          </cell>
          <cell r="AV88">
            <v>0</v>
          </cell>
          <cell r="AW88">
            <v>0</v>
          </cell>
          <cell r="BB88">
            <v>0</v>
          </cell>
          <cell r="BC88">
            <v>0</v>
          </cell>
        </row>
        <row r="105">
          <cell r="AC105">
            <v>283301141.52</v>
          </cell>
          <cell r="AE105">
            <v>0</v>
          </cell>
          <cell r="AF105">
            <v>0</v>
          </cell>
          <cell r="AG105">
            <v>0</v>
          </cell>
          <cell r="AV105">
            <v>0</v>
          </cell>
          <cell r="AW105">
            <v>121494622.79000002</v>
          </cell>
          <cell r="BB105">
            <v>0</v>
          </cell>
          <cell r="BC105">
            <v>0</v>
          </cell>
        </row>
        <row r="106">
          <cell r="AV106">
            <v>0</v>
          </cell>
          <cell r="AW106">
            <v>0</v>
          </cell>
        </row>
        <row r="107">
          <cell r="AV107">
            <v>0</v>
          </cell>
        </row>
        <row r="158">
          <cell r="AC158">
            <v>8451235061.580001</v>
          </cell>
          <cell r="AE158">
            <v>0</v>
          </cell>
          <cell r="AF158">
            <v>0</v>
          </cell>
          <cell r="AG158">
            <v>0</v>
          </cell>
          <cell r="BB158">
            <v>0</v>
          </cell>
          <cell r="BC158">
            <v>0</v>
          </cell>
        </row>
        <row r="199">
          <cell r="AC199">
            <v>1265643203.1899998</v>
          </cell>
          <cell r="AE199">
            <v>0</v>
          </cell>
          <cell r="AF199">
            <v>0</v>
          </cell>
          <cell r="AG199">
            <v>120980000</v>
          </cell>
          <cell r="AW199">
            <v>42220212.38999999</v>
          </cell>
          <cell r="BB199">
            <v>0</v>
          </cell>
          <cell r="BC199">
            <v>0</v>
          </cell>
        </row>
        <row r="256">
          <cell r="AC256">
            <v>954919943.2</v>
          </cell>
          <cell r="AE256">
            <v>0</v>
          </cell>
          <cell r="AF256">
            <v>0</v>
          </cell>
          <cell r="AG256">
            <v>5722051300</v>
          </cell>
          <cell r="AV256">
            <v>1083536399.68</v>
          </cell>
          <cell r="AW256">
            <v>70012660.62</v>
          </cell>
          <cell r="BB256">
            <v>0</v>
          </cell>
          <cell r="BC256">
            <v>0</v>
          </cell>
        </row>
        <row r="257">
          <cell r="AV257">
            <v>0</v>
          </cell>
          <cell r="AW257">
            <v>0</v>
          </cell>
        </row>
        <row r="258">
          <cell r="AV258">
            <v>0</v>
          </cell>
          <cell r="AW258">
            <v>0</v>
          </cell>
        </row>
        <row r="260">
          <cell r="AV260">
            <v>0</v>
          </cell>
          <cell r="AW260">
            <v>0</v>
          </cell>
        </row>
        <row r="278">
          <cell r="AC278">
            <v>5644748253.849999</v>
          </cell>
          <cell r="AE278">
            <v>0</v>
          </cell>
          <cell r="AF278">
            <v>0</v>
          </cell>
          <cell r="AG278">
            <v>8551545200</v>
          </cell>
          <cell r="BB278">
            <v>0</v>
          </cell>
          <cell r="BC278">
            <v>0</v>
          </cell>
        </row>
        <row r="302">
          <cell r="AC302">
            <v>52162393968.27992</v>
          </cell>
          <cell r="AE302">
            <v>0</v>
          </cell>
          <cell r="AF302">
            <v>0</v>
          </cell>
          <cell r="AG302">
            <v>0</v>
          </cell>
          <cell r="BB302">
            <v>0</v>
          </cell>
          <cell r="BC302">
            <v>0</v>
          </cell>
        </row>
        <row r="426">
          <cell r="AC426">
            <v>3465840062.3700004</v>
          </cell>
          <cell r="AE426">
            <v>0</v>
          </cell>
          <cell r="AF426">
            <v>62210536.15</v>
          </cell>
          <cell r="AG426">
            <v>0</v>
          </cell>
          <cell r="AV426">
            <v>0</v>
          </cell>
          <cell r="AW426">
            <v>294225888.48000014</v>
          </cell>
          <cell r="BB426">
            <v>0</v>
          </cell>
          <cell r="BC426">
            <v>500242958.78</v>
          </cell>
        </row>
        <row r="490">
          <cell r="AC490">
            <v>7550889286.833213</v>
          </cell>
          <cell r="AE490">
            <v>0</v>
          </cell>
          <cell r="AF490">
            <v>0</v>
          </cell>
          <cell r="AG490">
            <v>0</v>
          </cell>
          <cell r="BB490">
            <v>0</v>
          </cell>
          <cell r="BC490">
            <v>0</v>
          </cell>
        </row>
        <row r="571">
          <cell r="AC571">
            <v>3439984308.88</v>
          </cell>
          <cell r="AE571">
            <v>0</v>
          </cell>
          <cell r="AF571">
            <v>148000000</v>
          </cell>
          <cell r="AG571">
            <v>0</v>
          </cell>
          <cell r="AV571">
            <v>0</v>
          </cell>
          <cell r="AW571">
            <v>374182704.32</v>
          </cell>
          <cell r="BB571">
            <v>0</v>
          </cell>
          <cell r="BC571">
            <v>0</v>
          </cell>
        </row>
        <row r="590">
          <cell r="AC590">
            <v>3907671684.38</v>
          </cell>
          <cell r="AE590">
            <v>0</v>
          </cell>
          <cell r="AF590">
            <v>5275217.15</v>
          </cell>
          <cell r="AG590">
            <v>0</v>
          </cell>
          <cell r="AV590">
            <v>0</v>
          </cell>
          <cell r="AW590">
            <v>0</v>
          </cell>
          <cell r="BB590">
            <v>0</v>
          </cell>
          <cell r="BC590">
            <v>0</v>
          </cell>
        </row>
        <row r="830">
          <cell r="AC830">
            <v>8385368209.70806</v>
          </cell>
          <cell r="AE830">
            <v>0</v>
          </cell>
          <cell r="AF830">
            <v>0</v>
          </cell>
          <cell r="AG830">
            <v>0</v>
          </cell>
          <cell r="AV830">
            <v>6449461059.780284</v>
          </cell>
          <cell r="AW830">
            <v>37299671.87</v>
          </cell>
          <cell r="BB830">
            <v>7150489743.624182</v>
          </cell>
          <cell r="BC830">
            <v>0</v>
          </cell>
        </row>
        <row r="959">
          <cell r="AC959">
            <v>33632084246.109997</v>
          </cell>
          <cell r="AE959">
            <v>0</v>
          </cell>
          <cell r="AF959">
            <v>0</v>
          </cell>
          <cell r="AG959">
            <v>4064593500</v>
          </cell>
          <cell r="AV959">
            <v>0</v>
          </cell>
          <cell r="AW959">
            <v>157862066.94</v>
          </cell>
          <cell r="BB959">
            <v>0</v>
          </cell>
          <cell r="BC959">
            <v>0</v>
          </cell>
        </row>
        <row r="1064">
          <cell r="AC1064">
            <v>8133766653.48</v>
          </cell>
          <cell r="AE1064">
            <v>0</v>
          </cell>
          <cell r="AF1064">
            <v>0</v>
          </cell>
          <cell r="AG1064">
            <v>5036187850.51</v>
          </cell>
          <cell r="AV1064">
            <v>102756632.44</v>
          </cell>
          <cell r="AW1064">
            <v>131765732.08000003</v>
          </cell>
          <cell r="BB1064">
            <v>0</v>
          </cell>
          <cell r="BC1064">
            <v>0</v>
          </cell>
        </row>
        <row r="1114">
          <cell r="AC1114">
            <v>1346738530.6100006</v>
          </cell>
          <cell r="AE1114">
            <v>0</v>
          </cell>
          <cell r="AF1114">
            <v>0</v>
          </cell>
          <cell r="AG1114">
            <v>0</v>
          </cell>
          <cell r="AV1114">
            <v>0</v>
          </cell>
          <cell r="AW1114">
            <v>91165693.82000001</v>
          </cell>
          <cell r="BB1114">
            <v>0</v>
          </cell>
          <cell r="BC1114">
            <v>0</v>
          </cell>
        </row>
        <row r="1190">
          <cell r="AC1190">
            <v>3415099697.7</v>
          </cell>
          <cell r="AE1190">
            <v>2600000</v>
          </cell>
          <cell r="AF1190">
            <v>0</v>
          </cell>
          <cell r="AG1190">
            <v>626768000</v>
          </cell>
          <cell r="AV1190">
            <v>398116674.16</v>
          </cell>
          <cell r="AW1190">
            <v>11834628.739999998</v>
          </cell>
          <cell r="BB1190">
            <v>0</v>
          </cell>
          <cell r="BC1190">
            <v>0</v>
          </cell>
        </row>
        <row r="1270">
          <cell r="AC1270">
            <v>17039809791.598576</v>
          </cell>
          <cell r="AE1270">
            <v>926992309.3299999</v>
          </cell>
          <cell r="AF1270">
            <v>7329867403</v>
          </cell>
          <cell r="AG1270">
            <v>9225100060.711296</v>
          </cell>
          <cell r="AV1270">
            <v>0</v>
          </cell>
          <cell r="AW1270">
            <v>34055938.42</v>
          </cell>
          <cell r="BB1270">
            <v>0</v>
          </cell>
          <cell r="BC1270">
            <v>0</v>
          </cell>
        </row>
        <row r="1272">
          <cell r="AV1272">
            <v>0</v>
          </cell>
          <cell r="AW1272">
            <v>0</v>
          </cell>
        </row>
        <row r="1274">
          <cell r="AV1274">
            <v>0</v>
          </cell>
          <cell r="AW1274">
            <v>0</v>
          </cell>
        </row>
        <row r="1280">
          <cell r="AV1280">
            <v>0</v>
          </cell>
          <cell r="AW1280">
            <v>0</v>
          </cell>
        </row>
        <row r="1314">
          <cell r="AC1314">
            <v>4468363646.749998</v>
          </cell>
          <cell r="AE1314">
            <v>0</v>
          </cell>
          <cell r="AF1314">
            <v>0</v>
          </cell>
          <cell r="AG1314">
            <v>307157</v>
          </cell>
          <cell r="AV1314">
            <v>0</v>
          </cell>
          <cell r="AW1314">
            <v>8472882.35</v>
          </cell>
          <cell r="BB1314">
            <v>0</v>
          </cell>
          <cell r="BC1314">
            <v>0</v>
          </cell>
        </row>
        <row r="1346">
          <cell r="AC1346">
            <v>6540756523.03</v>
          </cell>
          <cell r="AE1346">
            <v>0</v>
          </cell>
          <cell r="AF1346">
            <v>2567615697.7999997</v>
          </cell>
          <cell r="AG1346">
            <v>0</v>
          </cell>
          <cell r="BB1346">
            <v>0</v>
          </cell>
          <cell r="BC1346">
            <v>0</v>
          </cell>
        </row>
        <row r="1356">
          <cell r="AC1356">
            <v>2154953557</v>
          </cell>
          <cell r="AE1356">
            <v>0</v>
          </cell>
          <cell r="AF1356">
            <v>0</v>
          </cell>
          <cell r="AG1356">
            <v>0</v>
          </cell>
          <cell r="AV1356">
            <v>0</v>
          </cell>
          <cell r="AW1356">
            <v>0</v>
          </cell>
          <cell r="BB1356">
            <v>0</v>
          </cell>
          <cell r="BC1356">
            <v>0</v>
          </cell>
        </row>
        <row r="1417">
          <cell r="AC1417">
            <v>6767369606.130001</v>
          </cell>
          <cell r="AE1417">
            <v>319216988.83000004</v>
          </cell>
          <cell r="AF1417">
            <v>305123282.87</v>
          </cell>
          <cell r="AG1417">
            <v>2400000000</v>
          </cell>
          <cell r="BB1417">
            <v>0</v>
          </cell>
          <cell r="BC1417">
            <v>0</v>
          </cell>
        </row>
        <row r="1457">
          <cell r="AC1457">
            <v>4374630530.389999</v>
          </cell>
          <cell r="AE1457">
            <v>0</v>
          </cell>
          <cell r="AF1457">
            <v>90113356.66</v>
          </cell>
          <cell r="AG1457">
            <v>0</v>
          </cell>
          <cell r="AV1457">
            <v>0</v>
          </cell>
          <cell r="AW1457">
            <v>268485805.27</v>
          </cell>
          <cell r="BB1457">
            <v>0</v>
          </cell>
          <cell r="BC1457">
            <v>0</v>
          </cell>
        </row>
        <row r="1513">
          <cell r="AC1513">
            <v>4855087824.049998</v>
          </cell>
          <cell r="AE1513">
            <v>0</v>
          </cell>
          <cell r="AF1513">
            <v>0</v>
          </cell>
          <cell r="AG1513">
            <v>0</v>
          </cell>
          <cell r="AV1513">
            <v>0</v>
          </cell>
          <cell r="AW1513">
            <v>0</v>
          </cell>
          <cell r="BB1513">
            <v>0</v>
          </cell>
          <cell r="BC1513">
            <v>0</v>
          </cell>
        </row>
        <row r="1601">
          <cell r="AC1601">
            <v>13359666036.5858</v>
          </cell>
          <cell r="AE1601">
            <v>0</v>
          </cell>
          <cell r="AF1601">
            <v>0</v>
          </cell>
          <cell r="AG1601">
            <v>0</v>
          </cell>
          <cell r="BB1601">
            <v>0</v>
          </cell>
          <cell r="BC1601">
            <v>0</v>
          </cell>
        </row>
        <row r="1604">
          <cell r="AC1604">
            <v>0</v>
          </cell>
          <cell r="AE1604">
            <v>0</v>
          </cell>
          <cell r="AF1604">
            <v>0</v>
          </cell>
          <cell r="AG1604">
            <v>0</v>
          </cell>
          <cell r="BB1604">
            <v>0</v>
          </cell>
          <cell r="BC1604">
            <v>0</v>
          </cell>
        </row>
        <row r="1629">
          <cell r="AC1629">
            <v>2193751332.71</v>
          </cell>
          <cell r="AE1629">
            <v>0</v>
          </cell>
          <cell r="AF1629">
            <v>1665404</v>
          </cell>
          <cell r="AG1629">
            <v>0</v>
          </cell>
          <cell r="AV1629">
            <v>0</v>
          </cell>
          <cell r="AW1629">
            <v>162406893.86</v>
          </cell>
          <cell r="BB1629">
            <v>0</v>
          </cell>
          <cell r="BC1629">
            <v>0</v>
          </cell>
        </row>
        <row r="1671">
          <cell r="AC1671">
            <v>1832272671.8799994</v>
          </cell>
          <cell r="AE1671">
            <v>1175310261.5</v>
          </cell>
          <cell r="AF1671">
            <v>50858482.64</v>
          </cell>
          <cell r="AG1671">
            <v>5952846000</v>
          </cell>
          <cell r="AV1671">
            <v>0</v>
          </cell>
          <cell r="AW1671">
            <v>0</v>
          </cell>
          <cell r="BB1671">
            <v>0</v>
          </cell>
          <cell r="BC1671">
            <v>0</v>
          </cell>
        </row>
        <row r="1954">
          <cell r="AC1954">
            <v>11834629951.520002</v>
          </cell>
          <cell r="AE1954">
            <v>1347502367.9500003</v>
          </cell>
          <cell r="AF1954">
            <v>0</v>
          </cell>
          <cell r="AG1954">
            <v>8080242743.23</v>
          </cell>
          <cell r="AV1954">
            <v>56006246.42</v>
          </cell>
          <cell r="AW1954">
            <v>14525262.59</v>
          </cell>
          <cell r="BB1954">
            <v>0</v>
          </cell>
          <cell r="BC1954">
            <v>34166673</v>
          </cell>
        </row>
        <row r="2004">
          <cell r="AC2004">
            <v>1814906291.384689</v>
          </cell>
          <cell r="AE2004">
            <v>0</v>
          </cell>
          <cell r="AF2004">
            <v>0</v>
          </cell>
          <cell r="AG2004">
            <v>0</v>
          </cell>
          <cell r="AV2004">
            <v>0</v>
          </cell>
          <cell r="AW2004">
            <v>0</v>
          </cell>
          <cell r="BB2004">
            <v>0</v>
          </cell>
          <cell r="BC2004">
            <v>0</v>
          </cell>
        </row>
        <row r="2049">
          <cell r="AC2049">
            <v>592363512.2379998</v>
          </cell>
          <cell r="AE2049">
            <v>0</v>
          </cell>
          <cell r="AF2049">
            <v>0</v>
          </cell>
          <cell r="AG2049">
            <v>1190683557</v>
          </cell>
          <cell r="AV2049">
            <v>0</v>
          </cell>
          <cell r="AW2049">
            <v>0</v>
          </cell>
          <cell r="BB2049">
            <v>0</v>
          </cell>
          <cell r="BC20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lace.ciudadan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7"/>
  <sheetViews>
    <sheetView tabSelected="1" zoomScalePageLayoutView="0" workbookViewId="0" topLeftCell="A1">
      <selection activeCell="A1" sqref="A1:H1"/>
    </sheetView>
  </sheetViews>
  <sheetFormatPr defaultColWidth="0" defaultRowHeight="0" customHeight="1" zeroHeight="1"/>
  <cols>
    <col min="1" max="1" width="21.8515625" style="2" customWidth="1"/>
    <col min="2" max="2" width="2.140625" style="2" customWidth="1"/>
    <col min="3" max="3" width="23.57421875" style="2" customWidth="1"/>
    <col min="4" max="4" width="26.140625" style="2" customWidth="1"/>
    <col min="5" max="5" width="1.57421875" style="2" customWidth="1"/>
    <col min="6" max="6" width="23.8515625" style="2" customWidth="1"/>
    <col min="7" max="7" width="1.57421875" style="2" customWidth="1"/>
    <col min="8" max="8" width="29.00390625" style="2" customWidth="1"/>
    <col min="9" max="16384" width="0" style="2" hidden="1" customWidth="1"/>
  </cols>
  <sheetData>
    <row r="1" spans="1:10" ht="18" customHeight="1">
      <c r="A1" s="38" t="s">
        <v>0</v>
      </c>
      <c r="B1" s="38"/>
      <c r="C1" s="39"/>
      <c r="D1" s="39"/>
      <c r="E1" s="39"/>
      <c r="F1" s="39"/>
      <c r="G1" s="39"/>
      <c r="H1" s="39"/>
      <c r="I1" s="1"/>
      <c r="J1" s="1"/>
    </row>
    <row r="2" spans="1:10" ht="18" customHeight="1">
      <c r="A2" s="40" t="s">
        <v>1</v>
      </c>
      <c r="B2" s="40"/>
      <c r="C2" s="40"/>
      <c r="D2" s="40"/>
      <c r="E2" s="40"/>
      <c r="F2" s="40"/>
      <c r="G2" s="40"/>
      <c r="H2" s="40"/>
      <c r="I2" s="1"/>
      <c r="J2" s="1"/>
    </row>
    <row r="3" spans="1:10" ht="18" customHeight="1" thickBot="1">
      <c r="A3" s="41" t="s">
        <v>2</v>
      </c>
      <c r="B3" s="41"/>
      <c r="C3" s="41"/>
      <c r="D3" s="41"/>
      <c r="E3" s="41"/>
      <c r="F3" s="41"/>
      <c r="G3" s="41"/>
      <c r="H3" s="41"/>
      <c r="I3" s="1"/>
      <c r="J3" s="1"/>
    </row>
    <row r="4" spans="1:10" ht="15" customHeight="1">
      <c r="A4" s="42" t="s">
        <v>3</v>
      </c>
      <c r="B4" s="43"/>
      <c r="C4" s="46" t="s">
        <v>4</v>
      </c>
      <c r="D4" s="47"/>
      <c r="E4" s="48"/>
      <c r="F4" s="50" t="s">
        <v>5</v>
      </c>
      <c r="G4" s="50"/>
      <c r="H4" s="42" t="s">
        <v>6</v>
      </c>
      <c r="I4" s="1"/>
      <c r="J4" s="1"/>
    </row>
    <row r="5" spans="1:10" ht="15" customHeight="1" thickBot="1">
      <c r="A5" s="44"/>
      <c r="B5" s="45"/>
      <c r="C5" s="3" t="s">
        <v>7</v>
      </c>
      <c r="D5" s="4" t="s">
        <v>8</v>
      </c>
      <c r="E5" s="49"/>
      <c r="F5" s="51"/>
      <c r="G5" s="52"/>
      <c r="H5" s="53"/>
      <c r="I5" s="1"/>
      <c r="J5" s="1"/>
    </row>
    <row r="6" spans="1:10" ht="3" customHeight="1">
      <c r="A6" s="5">
        <v>1000000</v>
      </c>
      <c r="B6" s="5"/>
      <c r="C6" s="6"/>
      <c r="D6" s="7"/>
      <c r="E6" s="7"/>
      <c r="F6" s="7"/>
      <c r="G6" s="7"/>
      <c r="H6" s="7"/>
      <c r="I6" s="1"/>
      <c r="J6" s="1"/>
    </row>
    <row r="7" spans="1:10" ht="12" customHeight="1">
      <c r="A7" s="8" t="s">
        <v>9</v>
      </c>
      <c r="B7" s="8"/>
      <c r="C7" s="9">
        <v>2565.2693388947882</v>
      </c>
      <c r="D7" s="9">
        <v>11771.764469254293</v>
      </c>
      <c r="E7" s="9"/>
      <c r="F7" s="9">
        <v>304932.27392028965</v>
      </c>
      <c r="G7" s="9"/>
      <c r="H7" s="9">
        <v>316704.03838954406</v>
      </c>
      <c r="I7" s="1"/>
      <c r="J7" s="1"/>
    </row>
    <row r="8" spans="1:10" ht="3" customHeight="1">
      <c r="A8" s="10"/>
      <c r="B8" s="10"/>
      <c r="C8" s="11"/>
      <c r="D8" s="11"/>
      <c r="E8" s="11"/>
      <c r="F8" s="11"/>
      <c r="G8" s="11"/>
      <c r="H8" s="11"/>
      <c r="I8" s="1"/>
      <c r="J8" s="1"/>
    </row>
    <row r="9" spans="1:10" ht="12" customHeight="1">
      <c r="A9" s="12" t="s">
        <v>10</v>
      </c>
      <c r="B9" s="12"/>
      <c r="C9" s="13">
        <v>0</v>
      </c>
      <c r="D9" s="13">
        <v>0</v>
      </c>
      <c r="E9" s="13"/>
      <c r="F9" s="13">
        <v>2497.6215030700005</v>
      </c>
      <c r="G9" s="14"/>
      <c r="H9" s="15">
        <v>2497.6215030700005</v>
      </c>
      <c r="I9" s="1"/>
      <c r="J9" s="1"/>
    </row>
    <row r="10" spans="1:10" ht="12" customHeight="1">
      <c r="A10" s="10" t="s">
        <v>11</v>
      </c>
      <c r="B10" s="10"/>
      <c r="C10" s="13">
        <v>453.489596</v>
      </c>
      <c r="D10" s="13">
        <v>2081.0184070843998</v>
      </c>
      <c r="E10" s="13"/>
      <c r="F10" s="13">
        <v>7548.1522919156005</v>
      </c>
      <c r="G10" s="14"/>
      <c r="H10" s="15">
        <v>9629.170699</v>
      </c>
      <c r="I10" s="1"/>
      <c r="J10" s="1"/>
    </row>
    <row r="11" spans="1:10" ht="12" customHeight="1">
      <c r="A11" s="10" t="s">
        <v>12</v>
      </c>
      <c r="B11" s="10"/>
      <c r="C11" s="13">
        <v>0</v>
      </c>
      <c r="D11" s="13">
        <v>0</v>
      </c>
      <c r="E11" s="13"/>
      <c r="F11" s="13">
        <v>1810.55693176</v>
      </c>
      <c r="G11" s="14"/>
      <c r="H11" s="15">
        <v>1810.55693176</v>
      </c>
      <c r="I11" s="16" t="e">
        <v>#REF!</v>
      </c>
      <c r="J11" s="16" t="e">
        <v>#REF!</v>
      </c>
    </row>
    <row r="12" spans="1:10" ht="12" customHeight="1">
      <c r="A12" s="12" t="s">
        <v>13</v>
      </c>
      <c r="B12" s="12"/>
      <c r="C12" s="13">
        <v>0</v>
      </c>
      <c r="D12" s="13">
        <v>0</v>
      </c>
      <c r="E12" s="13"/>
      <c r="F12" s="13">
        <v>404.79576431</v>
      </c>
      <c r="G12" s="14"/>
      <c r="H12" s="15">
        <v>404.79576431</v>
      </c>
      <c r="I12" s="16" t="e">
        <v>#REF!</v>
      </c>
      <c r="J12" s="16" t="e">
        <v>#REF!</v>
      </c>
    </row>
    <row r="13" spans="1:10" s="17" customFormat="1" ht="12" customHeight="1">
      <c r="A13" s="12" t="s">
        <v>14</v>
      </c>
      <c r="B13" s="12"/>
      <c r="C13" s="13">
        <v>0</v>
      </c>
      <c r="D13" s="13">
        <v>0</v>
      </c>
      <c r="E13" s="13"/>
      <c r="F13" s="13">
        <v>8451.23506158</v>
      </c>
      <c r="G13" s="14"/>
      <c r="H13" s="15">
        <v>8451.23506158</v>
      </c>
      <c r="I13" s="16" t="e">
        <v>#REF!</v>
      </c>
      <c r="J13" s="16" t="e">
        <v>#REF!</v>
      </c>
    </row>
    <row r="14" spans="1:10" ht="12" customHeight="1">
      <c r="A14" s="12" t="s">
        <v>15</v>
      </c>
      <c r="B14" s="12"/>
      <c r="C14" s="13">
        <v>0</v>
      </c>
      <c r="D14" s="13">
        <v>0</v>
      </c>
      <c r="E14" s="13"/>
      <c r="F14" s="13">
        <v>1428.8434155799998</v>
      </c>
      <c r="G14" s="14"/>
      <c r="H14" s="15">
        <v>1428.8434155799998</v>
      </c>
      <c r="I14" s="16" t="e">
        <v>#REF!</v>
      </c>
      <c r="J14" s="16" t="e">
        <v>#REF!</v>
      </c>
    </row>
    <row r="15" spans="1:10" ht="12" customHeight="1">
      <c r="A15" s="12" t="s">
        <v>16</v>
      </c>
      <c r="B15" s="12"/>
      <c r="C15" s="13">
        <v>0</v>
      </c>
      <c r="D15" s="13">
        <v>0</v>
      </c>
      <c r="E15" s="13"/>
      <c r="F15" s="13">
        <v>7830.5203034999995</v>
      </c>
      <c r="G15" s="14"/>
      <c r="H15" s="15">
        <v>7830.5203034999995</v>
      </c>
      <c r="I15" s="16" t="e">
        <v>#REF!</v>
      </c>
      <c r="J15" s="16" t="e">
        <v>#REF!</v>
      </c>
    </row>
    <row r="16" spans="1:10" ht="12" customHeight="1">
      <c r="A16" s="12" t="s">
        <v>17</v>
      </c>
      <c r="B16" s="12"/>
      <c r="C16" s="13">
        <v>0</v>
      </c>
      <c r="D16" s="13">
        <v>0</v>
      </c>
      <c r="E16" s="13"/>
      <c r="F16" s="13">
        <v>14196.293453850001</v>
      </c>
      <c r="G16" s="14"/>
      <c r="H16" s="15">
        <v>14196.293453850001</v>
      </c>
      <c r="I16" s="16" t="e">
        <v>#REF!</v>
      </c>
      <c r="J16" s="16" t="e">
        <v>#REF!</v>
      </c>
    </row>
    <row r="17" spans="1:10" ht="12" customHeight="1">
      <c r="A17" s="12" t="s">
        <v>18</v>
      </c>
      <c r="B17" s="12"/>
      <c r="C17" s="13">
        <v>0</v>
      </c>
      <c r="D17" s="13">
        <v>0</v>
      </c>
      <c r="E17" s="13"/>
      <c r="F17" s="13">
        <v>52162.393968279925</v>
      </c>
      <c r="G17" s="14"/>
      <c r="H17" s="15">
        <v>52162.393968279925</v>
      </c>
      <c r="I17" s="16" t="e">
        <v>#REF!</v>
      </c>
      <c r="J17" s="16" t="e">
        <v>#REF!</v>
      </c>
    </row>
    <row r="18" spans="1:10" ht="12" customHeight="1">
      <c r="A18" s="12" t="s">
        <v>19</v>
      </c>
      <c r="B18" s="12"/>
      <c r="C18" s="13">
        <v>1.38886448</v>
      </c>
      <c r="D18" s="13">
        <v>6.373360212272</v>
      </c>
      <c r="E18" s="13"/>
      <c r="F18" s="13">
        <v>4316.146085567729</v>
      </c>
      <c r="G18" s="14"/>
      <c r="H18" s="15">
        <v>4322.519445780001</v>
      </c>
      <c r="I18" s="16" t="e">
        <v>#REF!</v>
      </c>
      <c r="J18" s="16" t="e">
        <v>#REF!</v>
      </c>
    </row>
    <row r="19" spans="1:10" ht="12" customHeight="1">
      <c r="A19" s="12" t="s">
        <v>20</v>
      </c>
      <c r="B19" s="12"/>
      <c r="C19" s="13">
        <v>28.32260731</v>
      </c>
      <c r="D19" s="13">
        <v>129.969612684859</v>
      </c>
      <c r="E19" s="13"/>
      <c r="F19" s="13">
        <v>7420.919674148354</v>
      </c>
      <c r="G19" s="14"/>
      <c r="H19" s="15">
        <v>7550.889286833213</v>
      </c>
      <c r="I19" s="16" t="e">
        <v>#REF!</v>
      </c>
      <c r="J19" s="16" t="e">
        <v>#REF!</v>
      </c>
    </row>
    <row r="20" spans="1:10" ht="12" customHeight="1">
      <c r="A20" s="12" t="s">
        <v>21</v>
      </c>
      <c r="B20" s="12"/>
      <c r="C20" s="13">
        <v>0</v>
      </c>
      <c r="D20" s="13">
        <v>0</v>
      </c>
      <c r="E20" s="13"/>
      <c r="F20" s="13">
        <v>3962.1670132000004</v>
      </c>
      <c r="G20" s="14"/>
      <c r="H20" s="15">
        <v>3962.1670132000004</v>
      </c>
      <c r="I20" s="16" t="e">
        <v>#REF!</v>
      </c>
      <c r="J20" s="16" t="e">
        <v>#REF!</v>
      </c>
    </row>
    <row r="21" spans="1:10" ht="12" customHeight="1">
      <c r="A21" s="12" t="s">
        <v>22</v>
      </c>
      <c r="B21" s="12"/>
      <c r="C21" s="13">
        <v>0</v>
      </c>
      <c r="D21" s="13">
        <v>0</v>
      </c>
      <c r="E21" s="13"/>
      <c r="F21" s="13">
        <v>3912.94690153</v>
      </c>
      <c r="G21" s="14"/>
      <c r="H21" s="15">
        <v>3912.94690153</v>
      </c>
      <c r="I21" s="16" t="e">
        <v>#REF!</v>
      </c>
      <c r="J21" s="16" t="e">
        <v>#REF!</v>
      </c>
    </row>
    <row r="22" spans="1:10" ht="12" customHeight="1">
      <c r="A22" s="12" t="s">
        <v>23</v>
      </c>
      <c r="B22" s="12"/>
      <c r="C22" s="13">
        <v>19.21447761136313</v>
      </c>
      <c r="D22" s="13">
        <v>88.17331631078426</v>
      </c>
      <c r="E22" s="13"/>
      <c r="F22" s="13">
        <v>21934.44536867174</v>
      </c>
      <c r="G22" s="14"/>
      <c r="H22" s="15">
        <v>22022.618684982524</v>
      </c>
      <c r="I22" s="16" t="e">
        <v>#REF!</v>
      </c>
      <c r="J22" s="16" t="e">
        <v>#REF!</v>
      </c>
    </row>
    <row r="23" spans="1:10" ht="12" customHeight="1">
      <c r="A23" s="12" t="s">
        <v>24</v>
      </c>
      <c r="B23" s="12"/>
      <c r="C23" s="13">
        <v>0.12012773</v>
      </c>
      <c r="D23" s="13">
        <v>0.551254140197</v>
      </c>
      <c r="E23" s="13"/>
      <c r="F23" s="13">
        <v>37853.9885589098</v>
      </c>
      <c r="G23" s="14"/>
      <c r="H23" s="15">
        <v>37854.539813049996</v>
      </c>
      <c r="I23" s="16" t="e">
        <v>#REF!</v>
      </c>
      <c r="J23" s="16" t="e">
        <v>#REF!</v>
      </c>
    </row>
    <row r="24" spans="1:10" ht="12" customHeight="1">
      <c r="A24" s="12" t="s">
        <v>25</v>
      </c>
      <c r="B24" s="12"/>
      <c r="C24" s="13">
        <v>874.56511031</v>
      </c>
      <c r="D24" s="13">
        <v>4013.291834701559</v>
      </c>
      <c r="E24" s="13"/>
      <c r="F24" s="13">
        <v>9391.185033808442</v>
      </c>
      <c r="G24" s="14"/>
      <c r="H24" s="15">
        <v>13404.47686851</v>
      </c>
      <c r="I24" s="16" t="e">
        <v>#REF!</v>
      </c>
      <c r="J24" s="16" t="e">
        <v>#REF!</v>
      </c>
    </row>
    <row r="25" spans="1:10" ht="12" customHeight="1">
      <c r="A25" s="12" t="s">
        <v>26</v>
      </c>
      <c r="B25" s="12"/>
      <c r="C25" s="13">
        <v>0</v>
      </c>
      <c r="D25" s="13">
        <v>0</v>
      </c>
      <c r="E25" s="13"/>
      <c r="F25" s="13">
        <v>1437.9042244300008</v>
      </c>
      <c r="G25" s="14"/>
      <c r="H25" s="15">
        <v>1437.9042244300008</v>
      </c>
      <c r="I25" s="16" t="e">
        <v>#REF!</v>
      </c>
      <c r="J25" s="16" t="e">
        <v>#REF!</v>
      </c>
    </row>
    <row r="26" spans="1:10" ht="12" customHeight="1">
      <c r="A26" s="12" t="s">
        <v>27</v>
      </c>
      <c r="B26" s="12"/>
      <c r="C26" s="13">
        <v>0</v>
      </c>
      <c r="D26" s="13">
        <v>0</v>
      </c>
      <c r="E26" s="13"/>
      <c r="F26" s="13">
        <v>4454.4190006</v>
      </c>
      <c r="G26" s="14"/>
      <c r="H26" s="15">
        <v>4454.4190006</v>
      </c>
      <c r="I26" s="16" t="e">
        <v>#REF!</v>
      </c>
      <c r="J26" s="16" t="e">
        <v>#REF!</v>
      </c>
    </row>
    <row r="27" spans="1:10" ht="12" customHeight="1">
      <c r="A27" s="12" t="s">
        <v>28</v>
      </c>
      <c r="B27" s="12"/>
      <c r="C27" s="13">
        <v>1141.3336155234247</v>
      </c>
      <c r="D27" s="13">
        <v>5237.4658282754435</v>
      </c>
      <c r="E27" s="13"/>
      <c r="F27" s="13">
        <v>29318.35967478443</v>
      </c>
      <c r="G27" s="14"/>
      <c r="H27" s="15">
        <v>34555.825503059874</v>
      </c>
      <c r="I27" s="16" t="e">
        <v>#REF!</v>
      </c>
      <c r="J27" s="16" t="e">
        <v>#REF!</v>
      </c>
    </row>
    <row r="28" spans="1:10" ht="12" customHeight="1">
      <c r="A28" s="12" t="s">
        <v>29</v>
      </c>
      <c r="B28" s="12"/>
      <c r="C28" s="13">
        <v>0.025772580000000003</v>
      </c>
      <c r="D28" s="13">
        <v>0.11826779236200001</v>
      </c>
      <c r="E28" s="13"/>
      <c r="F28" s="13">
        <v>4477.025418307637</v>
      </c>
      <c r="G28" s="14"/>
      <c r="H28" s="15">
        <v>4477.143686099998</v>
      </c>
      <c r="I28" s="16" t="e">
        <v>#REF!</v>
      </c>
      <c r="J28" s="16" t="e">
        <v>#REF!</v>
      </c>
    </row>
    <row r="29" spans="1:10" ht="12" customHeight="1">
      <c r="A29" s="12" t="s">
        <v>30</v>
      </c>
      <c r="B29" s="12"/>
      <c r="C29" s="13">
        <v>0</v>
      </c>
      <c r="D29" s="13">
        <v>0</v>
      </c>
      <c r="E29" s="13"/>
      <c r="F29" s="13">
        <v>9108.372220829999</v>
      </c>
      <c r="G29" s="14"/>
      <c r="H29" s="15">
        <v>9108.372220829999</v>
      </c>
      <c r="I29" s="16" t="e">
        <v>#REF!</v>
      </c>
      <c r="J29" s="16" t="e">
        <v>#REF!</v>
      </c>
    </row>
    <row r="30" spans="1:10" ht="12" customHeight="1">
      <c r="A30" s="12" t="s">
        <v>31</v>
      </c>
      <c r="B30" s="12"/>
      <c r="C30" s="13">
        <v>0</v>
      </c>
      <c r="D30" s="13">
        <v>0</v>
      </c>
      <c r="E30" s="13"/>
      <c r="F30" s="13">
        <v>2154.953557</v>
      </c>
      <c r="G30" s="14"/>
      <c r="H30" s="15">
        <v>2154.953557</v>
      </c>
      <c r="I30" s="16" t="e">
        <v>#REF!</v>
      </c>
      <c r="J30" s="16" t="e">
        <v>#REF!</v>
      </c>
    </row>
    <row r="31" spans="1:10" s="17" customFormat="1" ht="12" customHeight="1">
      <c r="A31" s="12" t="s">
        <v>32</v>
      </c>
      <c r="B31" s="12"/>
      <c r="C31" s="13">
        <v>9.90237832</v>
      </c>
      <c r="D31" s="13">
        <v>45.441023872647996</v>
      </c>
      <c r="E31" s="13"/>
      <c r="F31" s="13">
        <v>9746.268853957352</v>
      </c>
      <c r="G31" s="14"/>
      <c r="H31" s="15">
        <v>9791.70987783</v>
      </c>
      <c r="I31" s="16" t="e">
        <v>#REF!</v>
      </c>
      <c r="J31" s="16" t="e">
        <v>#REF!</v>
      </c>
    </row>
    <row r="32" spans="1:10" ht="12" customHeight="1">
      <c r="A32" s="12" t="s">
        <v>33</v>
      </c>
      <c r="B32" s="12"/>
      <c r="C32" s="13">
        <v>0</v>
      </c>
      <c r="D32" s="13">
        <v>0</v>
      </c>
      <c r="E32" s="13"/>
      <c r="F32" s="13">
        <v>4733.229692319999</v>
      </c>
      <c r="G32" s="14"/>
      <c r="H32" s="15">
        <v>4733.229692319999</v>
      </c>
      <c r="I32" s="16" t="e">
        <v>#REF!</v>
      </c>
      <c r="J32" s="16" t="e">
        <v>#REF!</v>
      </c>
    </row>
    <row r="33" spans="1:10" ht="12" customHeight="1">
      <c r="A33" s="12" t="s">
        <v>34</v>
      </c>
      <c r="B33" s="12"/>
      <c r="C33" s="13">
        <v>0</v>
      </c>
      <c r="D33" s="13">
        <v>0</v>
      </c>
      <c r="E33" s="13"/>
      <c r="F33" s="13">
        <v>4855.087824049998</v>
      </c>
      <c r="G33" s="14"/>
      <c r="H33" s="15">
        <v>4855.087824049998</v>
      </c>
      <c r="I33" s="16" t="e">
        <v>#REF!</v>
      </c>
      <c r="J33" s="16" t="e">
        <v>#REF!</v>
      </c>
    </row>
    <row r="34" spans="1:10" ht="12" customHeight="1">
      <c r="A34" s="12" t="s">
        <v>35</v>
      </c>
      <c r="B34" s="12"/>
      <c r="C34" s="13">
        <v>36.760321389999994</v>
      </c>
      <c r="D34" s="13">
        <v>168.68943882657098</v>
      </c>
      <c r="E34" s="13"/>
      <c r="F34" s="13">
        <v>13190.976597759229</v>
      </c>
      <c r="G34" s="14"/>
      <c r="H34" s="15">
        <v>13359.6660365858</v>
      </c>
      <c r="I34" s="16" t="e">
        <v>#REF!</v>
      </c>
      <c r="J34" s="16" t="e">
        <v>#REF!</v>
      </c>
    </row>
    <row r="35" spans="1:10" ht="12" customHeight="1">
      <c r="A35" s="10" t="s">
        <v>36</v>
      </c>
      <c r="B35" s="10"/>
      <c r="C35" s="13">
        <v>0</v>
      </c>
      <c r="D35" s="13">
        <v>0</v>
      </c>
      <c r="E35" s="13"/>
      <c r="F35" s="13">
        <v>2357.8236305699998</v>
      </c>
      <c r="G35" s="14"/>
      <c r="H35" s="15">
        <v>2357.8236305699998</v>
      </c>
      <c r="I35" s="16" t="e">
        <v>#REF!</v>
      </c>
      <c r="J35" s="16" t="e">
        <v>#REF!</v>
      </c>
    </row>
    <row r="36" spans="1:10" s="17" customFormat="1" ht="12" customHeight="1">
      <c r="A36" s="12" t="s">
        <v>37</v>
      </c>
      <c r="B36" s="12"/>
      <c r="C36" s="13">
        <v>0</v>
      </c>
      <c r="D36" s="13">
        <v>0</v>
      </c>
      <c r="E36" s="13"/>
      <c r="F36" s="13">
        <v>9011.287416019999</v>
      </c>
      <c r="G36" s="14"/>
      <c r="H36" s="15">
        <v>9011.287416019999</v>
      </c>
      <c r="I36" s="18" t="e">
        <v>#REF!</v>
      </c>
      <c r="J36" s="18" t="e">
        <v>#REF!</v>
      </c>
    </row>
    <row r="37" spans="1:10" ht="12" customHeight="1">
      <c r="A37" s="12" t="s">
        <v>38</v>
      </c>
      <c r="B37" s="12"/>
      <c r="C37" s="13">
        <v>0</v>
      </c>
      <c r="D37" s="13">
        <v>0</v>
      </c>
      <c r="E37" s="13"/>
      <c r="F37" s="13">
        <v>0</v>
      </c>
      <c r="G37" s="14"/>
      <c r="H37" s="15">
        <v>0</v>
      </c>
      <c r="I37" s="16" t="e">
        <v>#REF!</v>
      </c>
      <c r="J37" s="16" t="e">
        <v>#REF!</v>
      </c>
    </row>
    <row r="38" spans="1:10" ht="12" customHeight="1">
      <c r="A38" s="12" t="s">
        <v>39</v>
      </c>
      <c r="B38" s="12"/>
      <c r="C38" s="13">
        <v>0</v>
      </c>
      <c r="D38" s="13">
        <v>0</v>
      </c>
      <c r="E38" s="13"/>
      <c r="F38" s="13">
        <v>21367.07324471</v>
      </c>
      <c r="G38" s="14"/>
      <c r="H38" s="15">
        <v>21367.07324471</v>
      </c>
      <c r="I38" s="16" t="e">
        <v>#REF!</v>
      </c>
      <c r="J38" s="16" t="e">
        <v>#REF!</v>
      </c>
    </row>
    <row r="39" spans="1:10" ht="12" customHeight="1">
      <c r="A39" s="12" t="s">
        <v>40</v>
      </c>
      <c r="B39" s="12"/>
      <c r="C39" s="13">
        <v>0.14646764</v>
      </c>
      <c r="D39" s="13">
        <v>0.672125353196</v>
      </c>
      <c r="E39" s="13"/>
      <c r="F39" s="13">
        <v>1814.234166031493</v>
      </c>
      <c r="G39" s="14"/>
      <c r="H39" s="15">
        <v>1814.906291384689</v>
      </c>
      <c r="I39" s="16" t="e">
        <v>#REF!</v>
      </c>
      <c r="J39" s="16" t="e">
        <v>#REF!</v>
      </c>
    </row>
    <row r="40" spans="1:10" ht="12" customHeight="1">
      <c r="A40" s="12" t="s">
        <v>41</v>
      </c>
      <c r="B40" s="12"/>
      <c r="C40" s="13">
        <v>0</v>
      </c>
      <c r="D40" s="13">
        <v>0</v>
      </c>
      <c r="E40" s="13"/>
      <c r="F40" s="13">
        <v>1783.047069238</v>
      </c>
      <c r="G40" s="14"/>
      <c r="H40" s="15">
        <v>1783.047069238</v>
      </c>
      <c r="I40" s="16" t="e">
        <v>#REF!</v>
      </c>
      <c r="J40" s="16" t="e">
        <v>#REF!</v>
      </c>
    </row>
    <row r="41" spans="1:10" ht="3" customHeight="1" thickBot="1">
      <c r="A41" s="19"/>
      <c r="B41" s="19"/>
      <c r="C41" s="20"/>
      <c r="D41" s="20"/>
      <c r="E41" s="20"/>
      <c r="F41" s="20"/>
      <c r="G41" s="20"/>
      <c r="H41" s="21"/>
      <c r="I41" s="1"/>
      <c r="J41" s="1"/>
    </row>
    <row r="42" spans="1:16" ht="33" customHeight="1" thickTop="1">
      <c r="A42" s="33" t="s">
        <v>42</v>
      </c>
      <c r="B42" s="33"/>
      <c r="C42" s="33"/>
      <c r="D42" s="33"/>
      <c r="E42" s="33"/>
      <c r="F42" s="33"/>
      <c r="G42" s="33"/>
      <c r="H42" s="33"/>
      <c r="I42" s="33"/>
      <c r="J42" s="33"/>
      <c r="K42" s="33"/>
      <c r="L42" s="33"/>
      <c r="M42" s="33"/>
      <c r="N42" s="33"/>
      <c r="O42" s="33"/>
      <c r="P42" s="33"/>
    </row>
    <row r="43" spans="1:16" ht="12.75">
      <c r="A43" s="34" t="s">
        <v>43</v>
      </c>
      <c r="B43" s="34"/>
      <c r="C43" s="35"/>
      <c r="D43" s="35"/>
      <c r="E43" s="35"/>
      <c r="F43" s="35"/>
      <c r="G43" s="35"/>
      <c r="H43" s="35"/>
      <c r="I43" s="35"/>
      <c r="J43" s="35"/>
      <c r="K43" s="22"/>
      <c r="L43" s="22"/>
      <c r="M43" s="22"/>
      <c r="N43" s="22"/>
      <c r="O43" s="22"/>
      <c r="P43" s="22"/>
    </row>
    <row r="44" spans="1:16" ht="13.5" customHeight="1" thickBot="1">
      <c r="A44" s="36" t="s">
        <v>44</v>
      </c>
      <c r="B44" s="36"/>
      <c r="C44" s="36"/>
      <c r="D44" s="36"/>
      <c r="E44" s="36"/>
      <c r="F44" s="36"/>
      <c r="G44" s="36"/>
      <c r="H44" s="36"/>
      <c r="I44" s="23"/>
      <c r="J44" s="23"/>
      <c r="K44" s="22"/>
      <c r="L44" s="22"/>
      <c r="M44" s="22"/>
      <c r="N44" s="22"/>
      <c r="O44" s="22"/>
      <c r="P44" s="22"/>
    </row>
    <row r="45" spans="1:16" ht="12.75">
      <c r="A45" s="30" t="s">
        <v>45</v>
      </c>
      <c r="B45" s="30"/>
      <c r="C45" s="30"/>
      <c r="D45" s="30"/>
      <c r="E45" s="30"/>
      <c r="F45" s="30"/>
      <c r="G45" s="30"/>
      <c r="H45" s="30"/>
      <c r="I45" s="37"/>
      <c r="J45" s="37"/>
      <c r="K45" s="37"/>
      <c r="L45" s="37"/>
      <c r="M45" s="37"/>
      <c r="N45" s="37"/>
      <c r="O45" s="37"/>
      <c r="P45" s="37"/>
    </row>
    <row r="46" spans="1:16" ht="12.75">
      <c r="A46" s="30" t="s">
        <v>46</v>
      </c>
      <c r="B46" s="30"/>
      <c r="C46" s="30"/>
      <c r="D46" s="30"/>
      <c r="E46" s="30"/>
      <c r="F46" s="30"/>
      <c r="G46" s="30"/>
      <c r="H46" s="30"/>
      <c r="I46" s="30"/>
      <c r="J46" s="30"/>
      <c r="K46" s="30"/>
      <c r="L46" s="30"/>
      <c r="M46" s="30"/>
      <c r="N46" s="30"/>
      <c r="O46" s="30"/>
      <c r="P46" s="30"/>
    </row>
    <row r="47" spans="1:16" ht="23.25" customHeight="1">
      <c r="A47" s="32" t="s">
        <v>47</v>
      </c>
      <c r="B47" s="32"/>
      <c r="C47" s="32"/>
      <c r="D47" s="32"/>
      <c r="E47" s="32"/>
      <c r="F47" s="32"/>
      <c r="G47" s="32"/>
      <c r="H47" s="32"/>
      <c r="I47" s="32"/>
      <c r="J47" s="32"/>
      <c r="K47" s="32"/>
      <c r="L47" s="32"/>
      <c r="M47" s="32"/>
      <c r="N47" s="32"/>
      <c r="O47" s="24"/>
      <c r="P47" s="24"/>
    </row>
    <row r="48" spans="1:16" ht="12.75">
      <c r="A48" s="32" t="s">
        <v>48</v>
      </c>
      <c r="B48" s="32"/>
      <c r="C48" s="32"/>
      <c r="D48" s="32"/>
      <c r="E48" s="32"/>
      <c r="F48" s="32"/>
      <c r="G48" s="32"/>
      <c r="H48" s="32"/>
      <c r="I48" s="32"/>
      <c r="J48" s="32"/>
      <c r="K48" s="32"/>
      <c r="L48" s="32"/>
      <c r="M48" s="32"/>
      <c r="N48" s="32"/>
      <c r="O48" s="24"/>
      <c r="P48" s="24"/>
    </row>
    <row r="49" spans="1:16" ht="12.75">
      <c r="A49" s="32" t="s">
        <v>49</v>
      </c>
      <c r="B49" s="32"/>
      <c r="C49" s="32"/>
      <c r="D49" s="32"/>
      <c r="E49" s="32"/>
      <c r="F49" s="32"/>
      <c r="G49" s="32"/>
      <c r="H49" s="32"/>
      <c r="I49" s="32"/>
      <c r="J49" s="32"/>
      <c r="K49" s="32"/>
      <c r="L49" s="32"/>
      <c r="M49" s="32"/>
      <c r="N49" s="32"/>
      <c r="O49" s="24"/>
      <c r="P49" s="24"/>
    </row>
    <row r="50" spans="1:16" ht="12.75">
      <c r="A50" s="32" t="s">
        <v>50</v>
      </c>
      <c r="B50" s="32"/>
      <c r="C50" s="32"/>
      <c r="D50" s="32"/>
      <c r="E50" s="32"/>
      <c r="F50" s="32"/>
      <c r="G50" s="32"/>
      <c r="H50" s="32"/>
      <c r="I50" s="32"/>
      <c r="J50" s="32"/>
      <c r="K50" s="32"/>
      <c r="L50" s="32"/>
      <c r="M50" s="32"/>
      <c r="N50" s="32"/>
      <c r="O50" s="24"/>
      <c r="P50" s="24"/>
    </row>
    <row r="51" spans="1:16" ht="20.25" customHeight="1">
      <c r="A51" s="32" t="s">
        <v>51</v>
      </c>
      <c r="B51" s="32"/>
      <c r="C51" s="32"/>
      <c r="D51" s="32"/>
      <c r="E51" s="32"/>
      <c r="F51" s="32"/>
      <c r="G51" s="32"/>
      <c r="H51" s="32"/>
      <c r="I51" s="32"/>
      <c r="J51" s="32"/>
      <c r="K51" s="32"/>
      <c r="L51" s="32"/>
      <c r="M51" s="32"/>
      <c r="N51" s="32"/>
      <c r="O51" s="24"/>
      <c r="P51" s="24"/>
    </row>
    <row r="52" spans="1:16" ht="18.75" customHeight="1">
      <c r="A52" s="32" t="s">
        <v>52</v>
      </c>
      <c r="B52" s="32"/>
      <c r="C52" s="32"/>
      <c r="D52" s="32"/>
      <c r="E52" s="32"/>
      <c r="F52" s="32"/>
      <c r="G52" s="32"/>
      <c r="H52" s="32"/>
      <c r="I52" s="32"/>
      <c r="J52" s="32"/>
      <c r="K52" s="32"/>
      <c r="L52" s="32"/>
      <c r="M52" s="32"/>
      <c r="N52" s="32"/>
      <c r="O52" s="24"/>
      <c r="P52" s="24"/>
    </row>
    <row r="53" spans="1:16" ht="12.75">
      <c r="A53" s="32" t="s">
        <v>53</v>
      </c>
      <c r="B53" s="32"/>
      <c r="C53" s="32"/>
      <c r="D53" s="32"/>
      <c r="E53" s="32"/>
      <c r="F53" s="32"/>
      <c r="G53" s="32"/>
      <c r="H53" s="32"/>
      <c r="I53" s="32"/>
      <c r="J53" s="32"/>
      <c r="K53" s="32"/>
      <c r="L53" s="32"/>
      <c r="M53" s="32"/>
      <c r="N53" s="32"/>
      <c r="O53" s="24"/>
      <c r="P53" s="24"/>
    </row>
    <row r="54" spans="1:16" ht="12.75">
      <c r="A54" s="32" t="s">
        <v>54</v>
      </c>
      <c r="B54" s="32"/>
      <c r="C54" s="32"/>
      <c r="D54" s="32"/>
      <c r="E54" s="32"/>
      <c r="F54" s="32"/>
      <c r="G54" s="32"/>
      <c r="H54" s="32"/>
      <c r="I54" s="32"/>
      <c r="J54" s="32"/>
      <c r="K54" s="32"/>
      <c r="L54" s="32"/>
      <c r="M54" s="32"/>
      <c r="N54" s="32"/>
      <c r="O54" s="24"/>
      <c r="P54" s="24"/>
    </row>
    <row r="55" spans="1:16" ht="12.75">
      <c r="A55" s="30" t="s">
        <v>55</v>
      </c>
      <c r="B55" s="30"/>
      <c r="C55" s="30"/>
      <c r="D55" s="30"/>
      <c r="E55" s="30"/>
      <c r="F55" s="30"/>
      <c r="G55" s="30"/>
      <c r="H55" s="30"/>
      <c r="I55" s="30"/>
      <c r="J55" s="30"/>
      <c r="K55" s="30"/>
      <c r="L55" s="30"/>
      <c r="M55" s="30"/>
      <c r="N55" s="30"/>
      <c r="O55" s="30"/>
      <c r="P55" s="30"/>
    </row>
    <row r="56" spans="1:16" ht="12.75">
      <c r="A56" s="30"/>
      <c r="B56" s="30"/>
      <c r="C56" s="30"/>
      <c r="D56" s="30"/>
      <c r="E56" s="30"/>
      <c r="F56" s="30"/>
      <c r="G56" s="30"/>
      <c r="H56" s="30"/>
      <c r="I56" s="30"/>
      <c r="J56" s="30"/>
      <c r="K56" s="30"/>
      <c r="L56" s="30"/>
      <c r="M56" s="30"/>
      <c r="N56" s="30"/>
      <c r="O56" s="30"/>
      <c r="P56" s="30"/>
    </row>
    <row r="57" spans="1:16" ht="12.75">
      <c r="A57" s="31"/>
      <c r="B57" s="31"/>
      <c r="C57" s="31"/>
      <c r="D57" s="31"/>
      <c r="E57" s="31"/>
      <c r="F57" s="31"/>
      <c r="G57" s="31"/>
      <c r="H57" s="31"/>
      <c r="I57" s="31"/>
      <c r="J57" s="31"/>
      <c r="K57" s="31"/>
      <c r="L57" s="31"/>
      <c r="M57" s="31"/>
      <c r="N57" s="31"/>
      <c r="O57" s="31"/>
      <c r="P57" s="1"/>
    </row>
    <row r="58" ht="12.75"/>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mergeCells count="25">
    <mergeCell ref="A1:H1"/>
    <mergeCell ref="A2:H2"/>
    <mergeCell ref="A3:H3"/>
    <mergeCell ref="A4:B5"/>
    <mergeCell ref="C4:D4"/>
    <mergeCell ref="E4:E5"/>
    <mergeCell ref="F4:F5"/>
    <mergeCell ref="G4:G5"/>
    <mergeCell ref="H4:H5"/>
    <mergeCell ref="A42:P42"/>
    <mergeCell ref="A43:J43"/>
    <mergeCell ref="A44:H44"/>
    <mergeCell ref="A45:P45"/>
    <mergeCell ref="A46:P46"/>
    <mergeCell ref="A54:N54"/>
    <mergeCell ref="A47:N47"/>
    <mergeCell ref="A55:P55"/>
    <mergeCell ref="A56:P56"/>
    <mergeCell ref="A57:O57"/>
    <mergeCell ref="A48:N48"/>
    <mergeCell ref="A49:N49"/>
    <mergeCell ref="A50:N50"/>
    <mergeCell ref="A51:N51"/>
    <mergeCell ref="A52:N52"/>
    <mergeCell ref="A53:N53"/>
  </mergeCells>
  <printOptions horizontalCentered="1"/>
  <pageMargins left="0.3937007874015748" right="0.3937007874015748" top="0.7874015748031497" bottom="0.7874015748031497" header="0.5118110236220472" footer="0.5118110236220472"/>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V57"/>
  <sheetViews>
    <sheetView zoomScalePageLayoutView="0" workbookViewId="0" topLeftCell="A1">
      <selection activeCell="G7" sqref="G7"/>
    </sheetView>
  </sheetViews>
  <sheetFormatPr defaultColWidth="0" defaultRowHeight="0" customHeight="1" zeroHeight="1"/>
  <cols>
    <col min="1" max="1" width="20.421875" style="2" customWidth="1"/>
    <col min="2" max="2" width="1.8515625" style="2" customWidth="1"/>
    <col min="3" max="6" width="18.7109375" style="2" customWidth="1"/>
    <col min="7" max="7" width="1.28515625" style="2" customWidth="1"/>
    <col min="8" max="8" width="21.7109375" style="2" customWidth="1"/>
    <col min="9" max="9" width="1.57421875" style="2" customWidth="1"/>
    <col min="10" max="10" width="21.7109375" style="2" customWidth="1"/>
    <col min="11" max="11" width="1.8515625" style="2" customWidth="1"/>
    <col min="12" max="12" width="21.7109375" style="2" customWidth="1"/>
    <col min="13" max="13" width="1.57421875" style="2" customWidth="1"/>
    <col min="14" max="14" width="21.7109375" style="2" customWidth="1"/>
    <col min="15" max="16384" width="0" style="2" hidden="1" customWidth="1"/>
  </cols>
  <sheetData>
    <row r="1" spans="1:16" ht="18" customHeight="1">
      <c r="A1" s="38" t="s">
        <v>69</v>
      </c>
      <c r="B1" s="38"/>
      <c r="C1" s="39"/>
      <c r="D1" s="39"/>
      <c r="E1" s="39"/>
      <c r="F1" s="39"/>
      <c r="G1" s="39"/>
      <c r="H1" s="39"/>
      <c r="I1" s="39"/>
      <c r="J1" s="39"/>
      <c r="K1" s="39"/>
      <c r="L1" s="39"/>
      <c r="M1" s="39"/>
      <c r="N1" s="39"/>
      <c r="O1" s="1"/>
      <c r="P1" s="1"/>
    </row>
    <row r="2" spans="1:16" ht="18" customHeight="1">
      <c r="A2" s="40" t="s">
        <v>1</v>
      </c>
      <c r="B2" s="40"/>
      <c r="C2" s="40"/>
      <c r="D2" s="40"/>
      <c r="E2" s="40"/>
      <c r="F2" s="40"/>
      <c r="G2" s="40"/>
      <c r="H2" s="40"/>
      <c r="I2" s="40"/>
      <c r="J2" s="40"/>
      <c r="K2" s="40"/>
      <c r="L2" s="40"/>
      <c r="M2" s="40"/>
      <c r="N2" s="40"/>
      <c r="O2" s="1"/>
      <c r="P2" s="1"/>
    </row>
    <row r="3" spans="1:16" ht="18" customHeight="1" thickBot="1">
      <c r="A3" s="41" t="s">
        <v>2</v>
      </c>
      <c r="B3" s="41"/>
      <c r="C3" s="41"/>
      <c r="D3" s="41"/>
      <c r="E3" s="41"/>
      <c r="F3" s="41"/>
      <c r="G3" s="41"/>
      <c r="H3" s="41"/>
      <c r="I3" s="41"/>
      <c r="J3" s="41"/>
      <c r="K3" s="41"/>
      <c r="L3" s="41"/>
      <c r="M3" s="41"/>
      <c r="N3" s="41"/>
      <c r="O3" s="1"/>
      <c r="P3" s="1"/>
    </row>
    <row r="4" spans="1:16" ht="15" customHeight="1">
      <c r="A4" s="42" t="s">
        <v>3</v>
      </c>
      <c r="B4" s="25"/>
      <c r="C4" s="57" t="s">
        <v>58</v>
      </c>
      <c r="D4" s="57"/>
      <c r="E4" s="57"/>
      <c r="F4" s="57"/>
      <c r="G4" s="25"/>
      <c r="H4" s="25" t="s">
        <v>59</v>
      </c>
      <c r="I4" s="25"/>
      <c r="J4" s="25" t="s">
        <v>59</v>
      </c>
      <c r="K4" s="25"/>
      <c r="L4" s="25" t="s">
        <v>59</v>
      </c>
      <c r="M4" s="25"/>
      <c r="N4" s="42" t="s">
        <v>60</v>
      </c>
      <c r="O4" s="1"/>
      <c r="P4" s="1"/>
    </row>
    <row r="5" spans="1:16" ht="15" customHeight="1" thickBot="1">
      <c r="A5" s="56"/>
      <c r="B5" s="26"/>
      <c r="C5" s="27" t="s">
        <v>61</v>
      </c>
      <c r="D5" s="27" t="s">
        <v>62</v>
      </c>
      <c r="E5" s="27" t="s">
        <v>63</v>
      </c>
      <c r="F5" s="27" t="s">
        <v>64</v>
      </c>
      <c r="G5" s="27"/>
      <c r="H5" s="27" t="s">
        <v>65</v>
      </c>
      <c r="I5" s="27"/>
      <c r="J5" s="27" t="s">
        <v>66</v>
      </c>
      <c r="K5" s="27"/>
      <c r="L5" s="27" t="s">
        <v>67</v>
      </c>
      <c r="M5" s="27"/>
      <c r="N5" s="53"/>
      <c r="O5" s="1"/>
      <c r="P5" s="1"/>
    </row>
    <row r="6" spans="1:16" ht="3" customHeight="1">
      <c r="A6" s="5">
        <v>1000000</v>
      </c>
      <c r="B6" s="5"/>
      <c r="C6" s="7"/>
      <c r="D6" s="7"/>
      <c r="E6" s="7"/>
      <c r="F6" s="7"/>
      <c r="G6" s="7"/>
      <c r="H6" s="7"/>
      <c r="I6" s="7"/>
      <c r="J6" s="7"/>
      <c r="K6" s="7"/>
      <c r="L6" s="7"/>
      <c r="M6" s="7"/>
      <c r="N6" s="7"/>
      <c r="O6" s="1"/>
      <c r="P6" s="1"/>
    </row>
    <row r="7" spans="1:16" ht="12" customHeight="1">
      <c r="A7" s="8" t="s">
        <v>9</v>
      </c>
      <c r="B7" s="8"/>
      <c r="C7" s="9">
        <f aca="true" t="shared" si="0" ref="C7:N7">SUM(C9:C40)</f>
        <v>69515.16704516129</v>
      </c>
      <c r="D7" s="9">
        <f t="shared" si="0"/>
        <v>53252.44284813129</v>
      </c>
      <c r="E7" s="9">
        <f t="shared" si="0"/>
        <v>4565.04497661</v>
      </c>
      <c r="F7" s="9">
        <f t="shared" si="0"/>
        <v>11697.67922042</v>
      </c>
      <c r="G7" s="9"/>
      <c r="H7" s="9">
        <f t="shared" si="0"/>
        <v>229594.08429195825</v>
      </c>
      <c r="I7" s="9"/>
      <c r="J7" s="9">
        <f t="shared" si="0"/>
        <v>2354.42029632</v>
      </c>
      <c r="K7" s="9"/>
      <c r="L7" s="9">
        <f t="shared" si="0"/>
        <v>15240.366756104466</v>
      </c>
      <c r="M7" s="9"/>
      <c r="N7" s="9">
        <f t="shared" si="0"/>
        <v>316704.03838954406</v>
      </c>
      <c r="O7" s="1"/>
      <c r="P7" s="1"/>
    </row>
    <row r="8" spans="1:16" ht="3" customHeight="1">
      <c r="A8" s="10"/>
      <c r="B8" s="10"/>
      <c r="C8" s="11"/>
      <c r="D8" s="11"/>
      <c r="E8" s="11"/>
      <c r="F8" s="11"/>
      <c r="G8" s="11"/>
      <c r="H8" s="11"/>
      <c r="I8" s="11"/>
      <c r="J8" s="11"/>
      <c r="K8" s="11"/>
      <c r="L8" s="11"/>
      <c r="M8" s="11"/>
      <c r="N8" s="11"/>
      <c r="O8" s="1"/>
      <c r="P8" s="1"/>
    </row>
    <row r="9" spans="1:16" ht="12" customHeight="1">
      <c r="A9" s="12" t="s">
        <v>10</v>
      </c>
      <c r="B9" s="12"/>
      <c r="C9" s="13">
        <f aca="true" t="shared" si="1" ref="C9:C40">+D9+F9+E9</f>
        <v>1403.09398615</v>
      </c>
      <c r="D9" s="13">
        <f>SUM('[6]Con 0211'!AG19)/$A$6</f>
        <v>1372</v>
      </c>
      <c r="E9" s="13">
        <f>SUM('[6]Con 0211'!AE19)/$A$6</f>
        <v>0</v>
      </c>
      <c r="F9" s="13">
        <f>SUM('[6]Con 0211'!AF19)/$A$6</f>
        <v>31.09398615</v>
      </c>
      <c r="G9" s="13"/>
      <c r="H9" s="11">
        <f>SUM('[6]Con 0211'!AC19)/$A$6</f>
        <v>1094.5275169200002</v>
      </c>
      <c r="I9" s="11"/>
      <c r="J9" s="11">
        <f>SUM('[6]Con 0211'!AW19,'[6]Con 0211'!BC19)/$A$6</f>
        <v>0</v>
      </c>
      <c r="K9" s="11"/>
      <c r="L9" s="11">
        <f>SUM('[6]Con 0211'!AV19,'[6]Con 0211'!BB19)/$A$6</f>
        <v>0</v>
      </c>
      <c r="M9" s="28"/>
      <c r="N9" s="15">
        <f aca="true" t="shared" si="2" ref="N9:N40">+C9+H9+J9+L9</f>
        <v>2497.6215030700005</v>
      </c>
      <c r="O9" s="1"/>
      <c r="P9" s="1"/>
    </row>
    <row r="10" spans="1:16" ht="12" customHeight="1">
      <c r="A10" s="10" t="s">
        <v>11</v>
      </c>
      <c r="B10" s="10"/>
      <c r="C10" s="13">
        <f t="shared" si="1"/>
        <v>1899.278903</v>
      </c>
      <c r="D10" s="13">
        <f>SUM('[6]Con 0211'!AG59)/$A$6</f>
        <v>0</v>
      </c>
      <c r="E10" s="13">
        <f>SUM('[6]Con 0211'!AE59)/$A$6</f>
        <v>793.423049</v>
      </c>
      <c r="F10" s="13">
        <f>SUM('[6]Con 0211'!AF59)/$A$6</f>
        <v>1105.855854</v>
      </c>
      <c r="G10" s="13"/>
      <c r="H10" s="11">
        <f>SUM('[6]Con 0211'!AC59)/$A$6</f>
        <v>7729.891796</v>
      </c>
      <c r="I10" s="11"/>
      <c r="J10" s="11">
        <f>SUM('[6]Con 0211'!AW20,'[6]Con 0211'!BC59)/$A$6</f>
        <v>0</v>
      </c>
      <c r="K10" s="11"/>
      <c r="L10" s="11">
        <f>SUM('[6]Con 0211'!AV20,'[6]Con 0211'!BB59)/$A$6</f>
        <v>0</v>
      </c>
      <c r="M10" s="28"/>
      <c r="N10" s="15">
        <f t="shared" si="2"/>
        <v>9629.170699</v>
      </c>
      <c r="O10" s="1"/>
      <c r="P10" s="1"/>
    </row>
    <row r="11" spans="1:16" ht="12" customHeight="1">
      <c r="A11" s="10" t="s">
        <v>12</v>
      </c>
      <c r="B11" s="10"/>
      <c r="C11" s="13">
        <f t="shared" si="1"/>
        <v>909.1374796800001</v>
      </c>
      <c r="D11" s="13">
        <f>SUM('[6]Con 0211'!AG88)/$A$6</f>
        <v>909.1374796800001</v>
      </c>
      <c r="E11" s="13">
        <f>SUM('[6]Con 0211'!AE88)/$A$6</f>
        <v>0</v>
      </c>
      <c r="F11" s="13">
        <f>SUM('[6]Con 0211'!AF88)/$A$6</f>
        <v>0</v>
      </c>
      <c r="G11" s="13"/>
      <c r="H11" s="11">
        <f>SUM('[6]Con 0211'!AC88)/$A$6</f>
        <v>901.4194520799999</v>
      </c>
      <c r="I11" s="11"/>
      <c r="J11" s="11">
        <f>SUM('[6]Con 0211'!AW88,'[6]Con 0211'!BC88)/$A$6</f>
        <v>0</v>
      </c>
      <c r="K11" s="11"/>
      <c r="L11" s="11">
        <f>SUM('[6]Con 0211'!AV88,'[6]Con 0211'!BB88)/$A$6</f>
        <v>0</v>
      </c>
      <c r="M11" s="28"/>
      <c r="N11" s="15">
        <f t="shared" si="2"/>
        <v>1810.55693176</v>
      </c>
      <c r="O11" s="16">
        <f aca="true" t="shared" si="3" ref="O11:O40">+D11+J11+L11+N11</f>
        <v>2719.6944114400003</v>
      </c>
      <c r="P11" s="16">
        <f aca="true" t="shared" si="4" ref="P11:P40">+E11+L11+N11+O11</f>
        <v>4530.2513432000005</v>
      </c>
    </row>
    <row r="12" spans="1:16" ht="12" customHeight="1">
      <c r="A12" s="12" t="s">
        <v>13</v>
      </c>
      <c r="B12" s="12"/>
      <c r="C12" s="13">
        <f t="shared" si="1"/>
        <v>0</v>
      </c>
      <c r="D12" s="13">
        <f>SUM('[6]Con 0211'!AG105)/$A$6</f>
        <v>0</v>
      </c>
      <c r="E12" s="13">
        <f>SUM('[6]Con 0211'!AE105)/$A$6</f>
        <v>0</v>
      </c>
      <c r="F12" s="13">
        <f>SUM('[6]Con 0211'!AF105)/$A$6</f>
        <v>0</v>
      </c>
      <c r="G12" s="13"/>
      <c r="H12" s="11">
        <f>SUM('[6]Con 0211'!AC105)/$A$6</f>
        <v>283.30114152</v>
      </c>
      <c r="I12" s="11"/>
      <c r="J12" s="11">
        <f>SUM('[6]Con 0211'!AW105,'[6]Con 0211'!BC105)/$A$6</f>
        <v>121.49462279000002</v>
      </c>
      <c r="K12" s="11"/>
      <c r="L12" s="11">
        <f>SUM('[6]Con 0211'!AV105,'[6]Con 0211'!BB105)/$A$6</f>
        <v>0</v>
      </c>
      <c r="M12" s="28"/>
      <c r="N12" s="15">
        <f t="shared" si="2"/>
        <v>404.79576431</v>
      </c>
      <c r="O12" s="16">
        <f t="shared" si="3"/>
        <v>526.2903871</v>
      </c>
      <c r="P12" s="16">
        <f t="shared" si="4"/>
        <v>931.08615141</v>
      </c>
    </row>
    <row r="13" spans="1:16" s="17" customFormat="1" ht="12" customHeight="1">
      <c r="A13" s="12" t="s">
        <v>14</v>
      </c>
      <c r="B13" s="12"/>
      <c r="C13" s="13">
        <f t="shared" si="1"/>
        <v>0</v>
      </c>
      <c r="D13" s="13">
        <f>SUM('[6]Con 0211'!AG158)/$A$6</f>
        <v>0</v>
      </c>
      <c r="E13" s="13">
        <f>SUM('[6]Con 0211'!AE158)/$A$6</f>
        <v>0</v>
      </c>
      <c r="F13" s="13">
        <f>SUM('[6]Con 0211'!AF158)/$A$6</f>
        <v>0</v>
      </c>
      <c r="G13" s="13"/>
      <c r="H13" s="11">
        <f>SUM('[6]Con 0211'!AC158)/$A$6</f>
        <v>8451.23506158</v>
      </c>
      <c r="I13" s="11"/>
      <c r="J13" s="11">
        <f>SUM('[6]Con 0211'!AW106,'[6]Con 0211'!BC158)/$A$6</f>
        <v>0</v>
      </c>
      <c r="K13" s="11"/>
      <c r="L13" s="11">
        <f>SUM('[6]Con 0211'!AV106,'[6]Con 0211'!BB158)/$A$6</f>
        <v>0</v>
      </c>
      <c r="M13" s="28"/>
      <c r="N13" s="15">
        <f t="shared" si="2"/>
        <v>8451.23506158</v>
      </c>
      <c r="O13" s="16">
        <f t="shared" si="3"/>
        <v>8451.23506158</v>
      </c>
      <c r="P13" s="16">
        <f t="shared" si="4"/>
        <v>16902.47012316</v>
      </c>
    </row>
    <row r="14" spans="1:16" ht="12" customHeight="1">
      <c r="A14" s="12" t="s">
        <v>15</v>
      </c>
      <c r="B14" s="12"/>
      <c r="C14" s="13">
        <f t="shared" si="1"/>
        <v>120.98</v>
      </c>
      <c r="D14" s="13">
        <f>SUM('[6]Con 0211'!AG199)/$A$6</f>
        <v>120.98</v>
      </c>
      <c r="E14" s="13">
        <f>SUM('[6]Con 0211'!AE199)/$A$6</f>
        <v>0</v>
      </c>
      <c r="F14" s="13">
        <f>SUM('[6]Con 0211'!AF199)/$A$6</f>
        <v>0</v>
      </c>
      <c r="G14" s="13"/>
      <c r="H14" s="11">
        <f>SUM('[6]Con 0211'!AC199)/$A$6</f>
        <v>1265.64320319</v>
      </c>
      <c r="I14" s="11"/>
      <c r="J14" s="11">
        <f>SUM('[6]Con 0211'!AW199,'[6]Con 0211'!BC199)/$A$6</f>
        <v>42.22021238999999</v>
      </c>
      <c r="K14" s="11"/>
      <c r="L14" s="11">
        <f>SUM('[6]Con 0211'!AV107,'[6]Con 0211'!BB199)/$A$6</f>
        <v>0</v>
      </c>
      <c r="M14" s="28"/>
      <c r="N14" s="15">
        <f t="shared" si="2"/>
        <v>1428.8434155799998</v>
      </c>
      <c r="O14" s="16">
        <f t="shared" si="3"/>
        <v>1592.0436279699998</v>
      </c>
      <c r="P14" s="16">
        <f t="shared" si="4"/>
        <v>3020.8870435499994</v>
      </c>
    </row>
    <row r="15" spans="1:16" ht="12" customHeight="1">
      <c r="A15" s="12" t="s">
        <v>16</v>
      </c>
      <c r="B15" s="12"/>
      <c r="C15" s="13">
        <f t="shared" si="1"/>
        <v>5722.0513</v>
      </c>
      <c r="D15" s="13">
        <f>SUM('[6]Con 0211'!AG256)/$A$6</f>
        <v>5722.0513</v>
      </c>
      <c r="E15" s="13">
        <f>SUM('[6]Con 0211'!AE256)/$A$6</f>
        <v>0</v>
      </c>
      <c r="F15" s="13">
        <f>SUM('[6]Con 0211'!AF256)/$A$6</f>
        <v>0</v>
      </c>
      <c r="G15" s="13"/>
      <c r="H15" s="11">
        <f>SUM('[6]Con 0211'!AC256)/$A$6</f>
        <v>954.9199432</v>
      </c>
      <c r="I15" s="11"/>
      <c r="J15" s="11">
        <f>SUM('[6]Con 0211'!AW256,'[6]Con 0211'!BC256)/$A$6</f>
        <v>70.01266062</v>
      </c>
      <c r="K15" s="11"/>
      <c r="L15" s="11">
        <f>SUM('[6]Con 0211'!AV256,'[6]Con 0211'!BB256)/$A$6</f>
        <v>1083.5363996800002</v>
      </c>
      <c r="M15" s="28"/>
      <c r="N15" s="15">
        <f t="shared" si="2"/>
        <v>7830.5203034999995</v>
      </c>
      <c r="O15" s="16">
        <f t="shared" si="3"/>
        <v>14706.1206638</v>
      </c>
      <c r="P15" s="16">
        <f t="shared" si="4"/>
        <v>23620.177366980002</v>
      </c>
    </row>
    <row r="16" spans="1:16" ht="12" customHeight="1">
      <c r="A16" s="12" t="s">
        <v>17</v>
      </c>
      <c r="B16" s="12"/>
      <c r="C16" s="13">
        <f t="shared" si="1"/>
        <v>8551.5452</v>
      </c>
      <c r="D16" s="13">
        <f>SUM('[6]Con 0211'!AG278)/$A$6</f>
        <v>8551.5452</v>
      </c>
      <c r="E16" s="13">
        <f>SUM('[6]Con 0211'!AE278)/$A$6</f>
        <v>0</v>
      </c>
      <c r="F16" s="13">
        <f>SUM('[6]Con 0211'!AF278)/$A$6</f>
        <v>0</v>
      </c>
      <c r="G16" s="13"/>
      <c r="H16" s="11">
        <f>SUM('[6]Con 0211'!AC278)/$A$6</f>
        <v>5644.74825385</v>
      </c>
      <c r="I16" s="11"/>
      <c r="J16" s="11">
        <f>SUM('[6]Con 0211'!AW257,'[6]Con 0211'!BC278)/$A$6</f>
        <v>0</v>
      </c>
      <c r="K16" s="11"/>
      <c r="L16" s="11">
        <f>SUM('[6]Con 0211'!AV257,'[6]Con 0211'!BB278)/$A$6</f>
        <v>0</v>
      </c>
      <c r="M16" s="28"/>
      <c r="N16" s="15">
        <f t="shared" si="2"/>
        <v>14196.293453850001</v>
      </c>
      <c r="O16" s="16">
        <f t="shared" si="3"/>
        <v>22747.83865385</v>
      </c>
      <c r="P16" s="16">
        <f t="shared" si="4"/>
        <v>36944.1321077</v>
      </c>
    </row>
    <row r="17" spans="1:16" ht="12" customHeight="1">
      <c r="A17" s="12" t="s">
        <v>18</v>
      </c>
      <c r="B17" s="12"/>
      <c r="C17" s="13">
        <f t="shared" si="1"/>
        <v>0</v>
      </c>
      <c r="D17" s="13">
        <f>SUM('[6]Con 0211'!AG302)/$A$6</f>
        <v>0</v>
      </c>
      <c r="E17" s="13">
        <f>SUM('[6]Con 0211'!AE302)/$A$6</f>
        <v>0</v>
      </c>
      <c r="F17" s="13">
        <f>SUM('[6]Con 0211'!AF302)/$A$6</f>
        <v>0</v>
      </c>
      <c r="G17" s="13"/>
      <c r="H17" s="11">
        <f>SUM('[6]Con 0211'!AC302)/$A$6</f>
        <v>52162.393968279925</v>
      </c>
      <c r="I17" s="11"/>
      <c r="J17" s="11">
        <f>SUM('[6]Con 0211'!AW258,'[6]Con 0211'!BC302)/$A$6</f>
        <v>0</v>
      </c>
      <c r="K17" s="11"/>
      <c r="L17" s="11">
        <f>SUM('[6]Con 0211'!AV258,'[6]Con 0211'!BB302)/$A$6</f>
        <v>0</v>
      </c>
      <c r="M17" s="28"/>
      <c r="N17" s="15">
        <f t="shared" si="2"/>
        <v>52162.393968279925</v>
      </c>
      <c r="O17" s="16">
        <f t="shared" si="3"/>
        <v>52162.393968279925</v>
      </c>
      <c r="P17" s="16">
        <f t="shared" si="4"/>
        <v>104324.78793655985</v>
      </c>
    </row>
    <row r="18" spans="1:16" ht="12" customHeight="1">
      <c r="A18" s="12" t="s">
        <v>19</v>
      </c>
      <c r="B18" s="12"/>
      <c r="C18" s="13">
        <f t="shared" si="1"/>
        <v>62.210536149999996</v>
      </c>
      <c r="D18" s="13">
        <f>SUM('[6]Con 0211'!AG426)/$A$6</f>
        <v>0</v>
      </c>
      <c r="E18" s="13">
        <f>SUM('[6]Con 0211'!AE426)/$A$6</f>
        <v>0</v>
      </c>
      <c r="F18" s="13">
        <f>SUM('[6]Con 0211'!AF426)/$A$6</f>
        <v>62.210536149999996</v>
      </c>
      <c r="G18" s="13"/>
      <c r="H18" s="11">
        <f>SUM('[6]Con 0211'!AC426)/$A$6</f>
        <v>3465.8400623700004</v>
      </c>
      <c r="I18" s="11"/>
      <c r="J18" s="11">
        <f>SUM('[6]Con 0211'!AW426,'[6]Con 0211'!BC426)/$A$6</f>
        <v>794.4688472600001</v>
      </c>
      <c r="K18" s="11"/>
      <c r="L18" s="11">
        <f>SUM('[6]Con 0211'!AV426,'[6]Con 0211'!BB426)/$A$6</f>
        <v>0</v>
      </c>
      <c r="M18" s="28"/>
      <c r="N18" s="15">
        <f t="shared" si="2"/>
        <v>4322.519445780001</v>
      </c>
      <c r="O18" s="16">
        <f t="shared" si="3"/>
        <v>5116.988293040001</v>
      </c>
      <c r="P18" s="16">
        <f t="shared" si="4"/>
        <v>9439.50773882</v>
      </c>
    </row>
    <row r="19" spans="1:16" ht="12" customHeight="1">
      <c r="A19" s="12" t="s">
        <v>20</v>
      </c>
      <c r="B19" s="12"/>
      <c r="C19" s="13">
        <f t="shared" si="1"/>
        <v>0</v>
      </c>
      <c r="D19" s="13">
        <f>SUM('[6]Con 0211'!AG490)/$A$6</f>
        <v>0</v>
      </c>
      <c r="E19" s="13">
        <f>SUM('[6]Con 0211'!AE490)/$A$6</f>
        <v>0</v>
      </c>
      <c r="F19" s="13">
        <f>SUM('[6]Con 0211'!AF490)/$A$6</f>
        <v>0</v>
      </c>
      <c r="G19" s="13"/>
      <c r="H19" s="11">
        <f>SUM('[6]Con 0211'!AC490)/$A$6</f>
        <v>7550.889286833213</v>
      </c>
      <c r="I19" s="11"/>
      <c r="J19" s="11">
        <f>SUM('[6]Con 0211'!AW260,'[6]Con 0211'!BC490)/$A$6</f>
        <v>0</v>
      </c>
      <c r="K19" s="11"/>
      <c r="L19" s="11">
        <f>SUM('[6]Con 0211'!AV260,'[6]Con 0211'!BB490)/$A$6</f>
        <v>0</v>
      </c>
      <c r="M19" s="28"/>
      <c r="N19" s="15">
        <f t="shared" si="2"/>
        <v>7550.889286833213</v>
      </c>
      <c r="O19" s="16">
        <f t="shared" si="3"/>
        <v>7550.889286833213</v>
      </c>
      <c r="P19" s="16">
        <f t="shared" si="4"/>
        <v>15101.778573666426</v>
      </c>
    </row>
    <row r="20" spans="1:16" ht="12" customHeight="1">
      <c r="A20" s="12" t="s">
        <v>21</v>
      </c>
      <c r="B20" s="12"/>
      <c r="C20" s="13">
        <f t="shared" si="1"/>
        <v>148</v>
      </c>
      <c r="D20" s="13">
        <f>SUM('[6]Con 0211'!AG571)/$A$6</f>
        <v>0</v>
      </c>
      <c r="E20" s="13">
        <f>SUM('[6]Con 0211'!AE571)/$A$6</f>
        <v>0</v>
      </c>
      <c r="F20" s="13">
        <f>SUM('[6]Con 0211'!AF571)/$A$6</f>
        <v>148</v>
      </c>
      <c r="G20" s="13"/>
      <c r="H20" s="11">
        <f>SUM('[6]Con 0211'!AC571)/$A$6</f>
        <v>3439.9843088800003</v>
      </c>
      <c r="I20" s="11"/>
      <c r="J20" s="11">
        <f>SUM('[6]Con 0211'!AW571,'[6]Con 0211'!BC571)/$A$6</f>
        <v>374.18270431999997</v>
      </c>
      <c r="K20" s="11"/>
      <c r="L20" s="11">
        <f>SUM('[6]Con 0211'!AV571,'[6]Con 0211'!BB571)/$A$6</f>
        <v>0</v>
      </c>
      <c r="M20" s="28"/>
      <c r="N20" s="15">
        <f t="shared" si="2"/>
        <v>3962.1670132000004</v>
      </c>
      <c r="O20" s="16">
        <f t="shared" si="3"/>
        <v>4336.34971752</v>
      </c>
      <c r="P20" s="16">
        <f t="shared" si="4"/>
        <v>8298.51673072</v>
      </c>
    </row>
    <row r="21" spans="1:16" ht="12" customHeight="1">
      <c r="A21" s="12" t="s">
        <v>22</v>
      </c>
      <c r="B21" s="12"/>
      <c r="C21" s="13">
        <f t="shared" si="1"/>
        <v>5.2752171500000005</v>
      </c>
      <c r="D21" s="13">
        <f>SUM('[6]Con 0211'!AG590)/$A$6</f>
        <v>0</v>
      </c>
      <c r="E21" s="13">
        <f>SUM('[6]Con 0211'!AE590)/$A$6</f>
        <v>0</v>
      </c>
      <c r="F21" s="13">
        <f>SUM('[6]Con 0211'!AF590)/$A$6</f>
        <v>5.2752171500000005</v>
      </c>
      <c r="G21" s="13"/>
      <c r="H21" s="11">
        <f>SUM('[6]Con 0211'!AC590)/$A$6</f>
        <v>3907.67168438</v>
      </c>
      <c r="I21" s="11"/>
      <c r="J21" s="11">
        <f>SUM('[6]Con 0211'!AW590,'[6]Con 0211'!BC590)/$A$6</f>
        <v>0</v>
      </c>
      <c r="K21" s="11"/>
      <c r="L21" s="11">
        <f>SUM('[6]Con 0211'!AV590,'[6]Con 0211'!BB590)/$A$6</f>
        <v>0</v>
      </c>
      <c r="M21" s="28"/>
      <c r="N21" s="15">
        <f t="shared" si="2"/>
        <v>3912.94690153</v>
      </c>
      <c r="O21" s="16">
        <f t="shared" si="3"/>
        <v>3912.94690153</v>
      </c>
      <c r="P21" s="16">
        <f t="shared" si="4"/>
        <v>7825.89380306</v>
      </c>
    </row>
    <row r="22" spans="1:16" ht="12" customHeight="1">
      <c r="A22" s="12" t="s">
        <v>23</v>
      </c>
      <c r="B22" s="12"/>
      <c r="C22" s="13">
        <f t="shared" si="1"/>
        <v>0</v>
      </c>
      <c r="D22" s="13">
        <f>SUM('[6]Con 0211'!AG830)/$A$6</f>
        <v>0</v>
      </c>
      <c r="E22" s="13">
        <f>SUM('[6]Con 0211'!AE830)/$A$6</f>
        <v>0</v>
      </c>
      <c r="F22" s="13">
        <f>SUM('[6]Con 0211'!AF830)/$A$6</f>
        <v>0</v>
      </c>
      <c r="G22" s="13"/>
      <c r="H22" s="11">
        <f>SUM('[6]Con 0211'!AC830)/$A$6</f>
        <v>8385.36820970806</v>
      </c>
      <c r="I22" s="11"/>
      <c r="J22" s="11">
        <f>SUM('[6]Con 0211'!AW830,'[6]Con 0211'!BC830)/$A$6</f>
        <v>37.29967187</v>
      </c>
      <c r="K22" s="11"/>
      <c r="L22" s="11">
        <f>SUM('[6]Con 0211'!AV830,'[6]Con 0211'!BB830)/$A$6</f>
        <v>13599.950803404465</v>
      </c>
      <c r="M22" s="28"/>
      <c r="N22" s="15">
        <f t="shared" si="2"/>
        <v>22022.618684982524</v>
      </c>
      <c r="O22" s="16">
        <f t="shared" si="3"/>
        <v>35659.86916025699</v>
      </c>
      <c r="P22" s="16">
        <f t="shared" si="4"/>
        <v>71282.43864864398</v>
      </c>
    </row>
    <row r="23" spans="1:16" ht="12" customHeight="1">
      <c r="A23" s="12" t="s">
        <v>24</v>
      </c>
      <c r="B23" s="12"/>
      <c r="C23" s="13">
        <f t="shared" si="1"/>
        <v>4064.5935</v>
      </c>
      <c r="D23" s="13">
        <f>SUM('[6]Con 0211'!AG959)/$A$6</f>
        <v>4064.5935</v>
      </c>
      <c r="E23" s="13">
        <f>SUM('[6]Con 0211'!AE959)/$A$6</f>
        <v>0</v>
      </c>
      <c r="F23" s="13">
        <f>SUM('[6]Con 0211'!AF959)/$A$6</f>
        <v>0</v>
      </c>
      <c r="G23" s="13"/>
      <c r="H23" s="11">
        <f>SUM('[6]Con 0211'!AC959)/$A$6</f>
        <v>33632.08424611</v>
      </c>
      <c r="I23" s="11"/>
      <c r="J23" s="11">
        <f>SUM('[6]Con 0211'!AW959,'[6]Con 0211'!BC959)/$A$6</f>
        <v>157.86206694</v>
      </c>
      <c r="K23" s="11"/>
      <c r="L23" s="11">
        <f>SUM('[6]Con 0211'!AV959,'[6]Con 0211'!BB959)/$A$6</f>
        <v>0</v>
      </c>
      <c r="M23" s="28"/>
      <c r="N23" s="15">
        <f t="shared" si="2"/>
        <v>37854.539813049996</v>
      </c>
      <c r="O23" s="16">
        <f t="shared" si="3"/>
        <v>42076.995379989996</v>
      </c>
      <c r="P23" s="16">
        <f t="shared" si="4"/>
        <v>79931.53519303999</v>
      </c>
    </row>
    <row r="24" spans="1:16" ht="12" customHeight="1">
      <c r="A24" s="12" t="s">
        <v>25</v>
      </c>
      <c r="B24" s="12"/>
      <c r="C24" s="13">
        <f t="shared" si="1"/>
        <v>5036.18785051</v>
      </c>
      <c r="D24" s="13">
        <f>SUM('[6]Con 0211'!AG1064)/$A$6</f>
        <v>5036.18785051</v>
      </c>
      <c r="E24" s="13">
        <f>SUM('[6]Con 0211'!AE1064)/$A$6</f>
        <v>0</v>
      </c>
      <c r="F24" s="13">
        <f>SUM('[6]Con 0211'!AF1064)/$A$6</f>
        <v>0</v>
      </c>
      <c r="G24" s="13"/>
      <c r="H24" s="11">
        <f>SUM('[6]Con 0211'!AC1064)/$A$6</f>
        <v>8133.766653479999</v>
      </c>
      <c r="I24" s="11"/>
      <c r="J24" s="11">
        <f>SUM('[6]Con 0211'!AW1064,'[6]Con 0211'!BC1064)/$A$6</f>
        <v>131.76573208000002</v>
      </c>
      <c r="K24" s="11"/>
      <c r="L24" s="11">
        <f>SUM('[6]Con 0211'!AV1064,'[6]Con 0211'!BB1064)/$A$6</f>
        <v>102.75663244</v>
      </c>
      <c r="M24" s="28"/>
      <c r="N24" s="15">
        <f t="shared" si="2"/>
        <v>13404.47686851</v>
      </c>
      <c r="O24" s="16">
        <f t="shared" si="3"/>
        <v>18675.18708354</v>
      </c>
      <c r="P24" s="16">
        <f t="shared" si="4"/>
        <v>32182.42058449</v>
      </c>
    </row>
    <row r="25" spans="1:16" ht="12" customHeight="1">
      <c r="A25" s="12" t="s">
        <v>26</v>
      </c>
      <c r="B25" s="12"/>
      <c r="C25" s="13">
        <f t="shared" si="1"/>
        <v>0</v>
      </c>
      <c r="D25" s="13">
        <f>SUM('[6]Con 0211'!AG1114)/$A$6</f>
        <v>0</v>
      </c>
      <c r="E25" s="13">
        <f>SUM('[6]Con 0211'!AE1114)/$A$6</f>
        <v>0</v>
      </c>
      <c r="F25" s="13">
        <f>SUM('[6]Con 0211'!AF1114)/$A$6</f>
        <v>0</v>
      </c>
      <c r="G25" s="13"/>
      <c r="H25" s="11">
        <f>SUM('[6]Con 0211'!AC1114)/$A$6</f>
        <v>1346.7385306100007</v>
      </c>
      <c r="I25" s="11"/>
      <c r="J25" s="11">
        <f>SUM('[6]Con 0211'!AW1114,'[6]Con 0211'!BC1114)/$A$6</f>
        <v>91.16569382</v>
      </c>
      <c r="K25" s="11"/>
      <c r="L25" s="11">
        <f>SUM('[6]Con 0211'!AV1114,'[6]Con 0211'!BB1114)/$A$6</f>
        <v>0</v>
      </c>
      <c r="M25" s="28"/>
      <c r="N25" s="15">
        <f t="shared" si="2"/>
        <v>1437.9042244300008</v>
      </c>
      <c r="O25" s="16">
        <f t="shared" si="3"/>
        <v>1529.0699182500007</v>
      </c>
      <c r="P25" s="16">
        <f t="shared" si="4"/>
        <v>2966.9741426800015</v>
      </c>
    </row>
    <row r="26" spans="1:16" ht="12" customHeight="1">
      <c r="A26" s="12" t="s">
        <v>27</v>
      </c>
      <c r="B26" s="12"/>
      <c r="C26" s="13">
        <f t="shared" si="1"/>
        <v>629.368</v>
      </c>
      <c r="D26" s="13">
        <f>SUM('[6]Con 0211'!AG1190)/$A$6</f>
        <v>626.768</v>
      </c>
      <c r="E26" s="13">
        <f>SUM('[6]Con 0211'!AE1190)/$A$6</f>
        <v>2.6</v>
      </c>
      <c r="F26" s="13">
        <f>SUM('[6]Con 0211'!AF1190)/$A$6</f>
        <v>0</v>
      </c>
      <c r="G26" s="13"/>
      <c r="H26" s="11">
        <f>SUM('[6]Con 0211'!AC1190)/$A$6</f>
        <v>3415.0996977</v>
      </c>
      <c r="I26" s="11"/>
      <c r="J26" s="11">
        <f>SUM('[6]Con 0211'!AW1190,'[6]Con 0211'!BC1190)/$A$6</f>
        <v>11.834628739999998</v>
      </c>
      <c r="K26" s="11"/>
      <c r="L26" s="11">
        <f>SUM('[6]Con 0211'!AV1190,'[6]Con 0211'!BB1190)/$A$6</f>
        <v>398.11667416</v>
      </c>
      <c r="M26" s="28"/>
      <c r="N26" s="15">
        <f t="shared" si="2"/>
        <v>4454.4190006</v>
      </c>
      <c r="O26" s="16">
        <f t="shared" si="3"/>
        <v>5491.1383035</v>
      </c>
      <c r="P26" s="16">
        <f t="shared" si="4"/>
        <v>10346.27397826</v>
      </c>
    </row>
    <row r="27" spans="1:16" ht="12" customHeight="1">
      <c r="A27" s="12" t="s">
        <v>28</v>
      </c>
      <c r="B27" s="12"/>
      <c r="C27" s="13">
        <f t="shared" si="1"/>
        <v>17481.959773041297</v>
      </c>
      <c r="D27" s="13">
        <f>SUM('[6]Con 0211'!AG1270)/$A$6</f>
        <v>9225.100060711296</v>
      </c>
      <c r="E27" s="13">
        <f>SUM('[6]Con 0211'!AE1270)/$A$6</f>
        <v>926.9923093299999</v>
      </c>
      <c r="F27" s="13">
        <f>SUM('[6]Con 0211'!AF1270)/$A$6</f>
        <v>7329.867403</v>
      </c>
      <c r="G27" s="13"/>
      <c r="H27" s="11">
        <f>SUM('[6]Con 0211'!AC1270)/$A$6</f>
        <v>17039.809791598575</v>
      </c>
      <c r="I27" s="11"/>
      <c r="J27" s="11">
        <f>SUM('[6]Con 0211'!AW1270,'[6]Con 0211'!BC1270)/$A$6</f>
        <v>34.055938420000004</v>
      </c>
      <c r="K27" s="11"/>
      <c r="L27" s="11">
        <f>SUM('[6]Con 0211'!AV1270,'[6]Con 0211'!BB1270)/$A$6</f>
        <v>0</v>
      </c>
      <c r="M27" s="28"/>
      <c r="N27" s="15">
        <f t="shared" si="2"/>
        <v>34555.825503059874</v>
      </c>
      <c r="O27" s="16">
        <f t="shared" si="3"/>
        <v>43814.98150219117</v>
      </c>
      <c r="P27" s="16">
        <f t="shared" si="4"/>
        <v>79297.79931458105</v>
      </c>
    </row>
    <row r="28" spans="1:16" ht="12" customHeight="1">
      <c r="A28" s="12" t="s">
        <v>29</v>
      </c>
      <c r="B28" s="12"/>
      <c r="C28" s="13">
        <f t="shared" si="1"/>
        <v>0.307157</v>
      </c>
      <c r="D28" s="13">
        <f>SUM('[6]Con 0211'!AG1314)/$A$6</f>
        <v>0.307157</v>
      </c>
      <c r="E28" s="13">
        <f>SUM('[6]Con 0211'!AE1314)/$A$6</f>
        <v>0</v>
      </c>
      <c r="F28" s="13">
        <f>SUM('[6]Con 0211'!AF1314)/$A$6</f>
        <v>0</v>
      </c>
      <c r="G28" s="13"/>
      <c r="H28" s="11">
        <f>SUM('[6]Con 0211'!AC1314)/$A$6</f>
        <v>4468.363646749998</v>
      </c>
      <c r="I28" s="11"/>
      <c r="J28" s="11">
        <f>SUM('[6]Con 0211'!AW1314,'[6]Con 0211'!BC1314)/$A$6</f>
        <v>8.472882349999999</v>
      </c>
      <c r="K28" s="11"/>
      <c r="L28" s="11">
        <f>SUM('[6]Con 0211'!AV1314,'[6]Con 0211'!BB1314)/$A$6</f>
        <v>0</v>
      </c>
      <c r="M28" s="28"/>
      <c r="N28" s="15">
        <f t="shared" si="2"/>
        <v>4477.143686099998</v>
      </c>
      <c r="O28" s="16">
        <f t="shared" si="3"/>
        <v>4485.9237254499985</v>
      </c>
      <c r="P28" s="16">
        <f t="shared" si="4"/>
        <v>8963.067411549997</v>
      </c>
    </row>
    <row r="29" spans="1:16" ht="12" customHeight="1">
      <c r="A29" s="12" t="s">
        <v>30</v>
      </c>
      <c r="B29" s="12"/>
      <c r="C29" s="13">
        <f t="shared" si="1"/>
        <v>2567.6156978</v>
      </c>
      <c r="D29" s="13">
        <f>SUM('[6]Con 0211'!AG1346)/$A$6</f>
        <v>0</v>
      </c>
      <c r="E29" s="13">
        <f>SUM('[6]Con 0211'!AE1346)/$A$6</f>
        <v>0</v>
      </c>
      <c r="F29" s="13">
        <f>SUM('[6]Con 0211'!AF1346)/$A$6</f>
        <v>2567.6156978</v>
      </c>
      <c r="G29" s="13"/>
      <c r="H29" s="11">
        <f>SUM('[6]Con 0211'!AC1346)/$A$6</f>
        <v>6540.75652303</v>
      </c>
      <c r="I29" s="11"/>
      <c r="J29" s="11">
        <f>SUM('[6]Con 0211'!AW1272,'[6]Con 0211'!BC1346)/$A$6</f>
        <v>0</v>
      </c>
      <c r="K29" s="11"/>
      <c r="L29" s="11">
        <f>SUM('[6]Con 0211'!AV1272,'[6]Con 0211'!BB1346)/$A$6</f>
        <v>0</v>
      </c>
      <c r="M29" s="28"/>
      <c r="N29" s="15">
        <f t="shared" si="2"/>
        <v>9108.372220829999</v>
      </c>
      <c r="O29" s="16">
        <f t="shared" si="3"/>
        <v>9108.372220829999</v>
      </c>
      <c r="P29" s="16">
        <f t="shared" si="4"/>
        <v>18216.744441659997</v>
      </c>
    </row>
    <row r="30" spans="1:16" ht="12" customHeight="1">
      <c r="A30" s="12" t="s">
        <v>31</v>
      </c>
      <c r="B30" s="12"/>
      <c r="C30" s="13">
        <f t="shared" si="1"/>
        <v>0</v>
      </c>
      <c r="D30" s="13">
        <f>SUM('[6]Con 0211'!AG1356)/$A$6</f>
        <v>0</v>
      </c>
      <c r="E30" s="13">
        <f>SUM('[6]Con 0211'!AE1356)/$A$6</f>
        <v>0</v>
      </c>
      <c r="F30" s="13">
        <f>SUM('[6]Con 0211'!AF1356)/$A$6</f>
        <v>0</v>
      </c>
      <c r="G30" s="13"/>
      <c r="H30" s="11">
        <f>SUM('[6]Con 0211'!AC1356)/$A$6</f>
        <v>2154.953557</v>
      </c>
      <c r="I30" s="11"/>
      <c r="J30" s="11">
        <f>SUM('[6]Con 0211'!AW1356,'[6]Con 0211'!BC1356)/$A$6</f>
        <v>0</v>
      </c>
      <c r="K30" s="11"/>
      <c r="L30" s="11">
        <f>SUM('[6]Con 0211'!AV1356,'[6]Con 0211'!BB1356)/$A$6</f>
        <v>0</v>
      </c>
      <c r="M30" s="28"/>
      <c r="N30" s="15">
        <f t="shared" si="2"/>
        <v>2154.953557</v>
      </c>
      <c r="O30" s="16">
        <f t="shared" si="3"/>
        <v>2154.953557</v>
      </c>
      <c r="P30" s="16">
        <f t="shared" si="4"/>
        <v>4309.907114</v>
      </c>
    </row>
    <row r="31" spans="1:16" s="17" customFormat="1" ht="12" customHeight="1">
      <c r="A31" s="12" t="s">
        <v>32</v>
      </c>
      <c r="B31" s="12"/>
      <c r="C31" s="13">
        <f t="shared" si="1"/>
        <v>3024.3402717</v>
      </c>
      <c r="D31" s="13">
        <f>SUM('[6]Con 0211'!AG1417)/$A$6</f>
        <v>2400</v>
      </c>
      <c r="E31" s="13">
        <f>SUM('[6]Con 0211'!AE1417)/$A$6</f>
        <v>319.21698883000005</v>
      </c>
      <c r="F31" s="13">
        <f>SUM('[6]Con 0211'!AF1417)/$A$6</f>
        <v>305.12328287</v>
      </c>
      <c r="G31" s="13"/>
      <c r="H31" s="11">
        <f>SUM('[6]Con 0211'!AC1417)/$A$6</f>
        <v>6767.369606130001</v>
      </c>
      <c r="I31" s="11"/>
      <c r="J31" s="11">
        <f>SUM('[6]Con 0211'!AW1274,'[6]Con 0211'!BC1417)/$A$6</f>
        <v>0</v>
      </c>
      <c r="K31" s="11"/>
      <c r="L31" s="11">
        <f>SUM('[6]Con 0211'!AV1274,'[6]Con 0211'!BB1417)/$A$6</f>
        <v>0</v>
      </c>
      <c r="M31" s="28"/>
      <c r="N31" s="15">
        <f t="shared" si="2"/>
        <v>9791.70987783</v>
      </c>
      <c r="O31" s="16">
        <f t="shared" si="3"/>
        <v>12191.70987783</v>
      </c>
      <c r="P31" s="16">
        <f t="shared" si="4"/>
        <v>22302.636744490002</v>
      </c>
    </row>
    <row r="32" spans="1:16" ht="12" customHeight="1">
      <c r="A32" s="12" t="s">
        <v>33</v>
      </c>
      <c r="B32" s="12"/>
      <c r="C32" s="13">
        <f t="shared" si="1"/>
        <v>90.11335666</v>
      </c>
      <c r="D32" s="13">
        <f>SUM('[6]Con 0211'!AG1457)/$A$6</f>
        <v>0</v>
      </c>
      <c r="E32" s="13">
        <f>SUM('[6]Con 0211'!AE1457)/$A$6</f>
        <v>0</v>
      </c>
      <c r="F32" s="13">
        <f>SUM('[6]Con 0211'!AF1457)/$A$6</f>
        <v>90.11335666</v>
      </c>
      <c r="G32" s="13"/>
      <c r="H32" s="11">
        <f>SUM('[6]Con 0211'!AC1457)/$A$6</f>
        <v>4374.630530389999</v>
      </c>
      <c r="I32" s="11"/>
      <c r="J32" s="11">
        <f>SUM('[6]Con 0211'!AW1457,'[6]Con 0211'!BC1457)/$A$6</f>
        <v>268.48580526999996</v>
      </c>
      <c r="K32" s="11"/>
      <c r="L32" s="11">
        <f>SUM('[6]Con 0211'!AV1457,'[6]Con 0211'!BB1457)/$A$6</f>
        <v>0</v>
      </c>
      <c r="M32" s="28"/>
      <c r="N32" s="15">
        <f t="shared" si="2"/>
        <v>4733.229692319999</v>
      </c>
      <c r="O32" s="16">
        <f t="shared" si="3"/>
        <v>5001.715497589999</v>
      </c>
      <c r="P32" s="16">
        <f t="shared" si="4"/>
        <v>9734.945189909999</v>
      </c>
    </row>
    <row r="33" spans="1:16" ht="12" customHeight="1">
      <c r="A33" s="12" t="s">
        <v>34</v>
      </c>
      <c r="B33" s="12"/>
      <c r="C33" s="13">
        <f t="shared" si="1"/>
        <v>0</v>
      </c>
      <c r="D33" s="13">
        <f>SUM('[6]Con 0211'!AG1513)/$A$6</f>
        <v>0</v>
      </c>
      <c r="E33" s="13">
        <f>SUM('[6]Con 0211'!AE1513)/$A$6</f>
        <v>0</v>
      </c>
      <c r="F33" s="13">
        <f>SUM('[6]Con 0211'!AF1513)/$A$6</f>
        <v>0</v>
      </c>
      <c r="G33" s="13"/>
      <c r="H33" s="11">
        <f>SUM('[6]Con 0211'!AC1513)/$A$6</f>
        <v>4855.087824049998</v>
      </c>
      <c r="I33" s="11"/>
      <c r="J33" s="11">
        <f>SUM('[6]Con 0211'!AW1513,'[6]Con 0211'!BC1513)/$A$6</f>
        <v>0</v>
      </c>
      <c r="K33" s="11"/>
      <c r="L33" s="11">
        <f>SUM('[6]Con 0211'!AV1513,'[6]Con 0211'!BB1513)/$A$6</f>
        <v>0</v>
      </c>
      <c r="M33" s="28"/>
      <c r="N33" s="15">
        <f t="shared" si="2"/>
        <v>4855.087824049998</v>
      </c>
      <c r="O33" s="16">
        <f t="shared" si="3"/>
        <v>4855.087824049998</v>
      </c>
      <c r="P33" s="16">
        <f t="shared" si="4"/>
        <v>9710.175648099996</v>
      </c>
    </row>
    <row r="34" spans="1:16" ht="12" customHeight="1">
      <c r="A34" s="12" t="s">
        <v>35</v>
      </c>
      <c r="B34" s="12"/>
      <c r="C34" s="13">
        <f t="shared" si="1"/>
        <v>0</v>
      </c>
      <c r="D34" s="13">
        <f>SUM('[6]Con 0211'!AG1601)/$A$6</f>
        <v>0</v>
      </c>
      <c r="E34" s="13">
        <f>SUM('[6]Con 0211'!AE1601)/$A$6</f>
        <v>0</v>
      </c>
      <c r="F34" s="13">
        <f>SUM('[6]Con 0211'!AF1601)/$A$6</f>
        <v>0</v>
      </c>
      <c r="G34" s="13"/>
      <c r="H34" s="11">
        <f>SUM('[6]Con 0211'!AC1601)/$A$6</f>
        <v>13359.6660365858</v>
      </c>
      <c r="I34" s="11"/>
      <c r="J34" s="11">
        <f>SUM('[6]Con 0211'!AW1277,'[6]Con 0211'!BC1601)/$A$6</f>
        <v>0</v>
      </c>
      <c r="K34" s="11"/>
      <c r="L34" s="11">
        <f>SUM('[6]Con 0211'!AV1277,'[6]Con 0211'!BB1601)/$A$6</f>
        <v>0</v>
      </c>
      <c r="M34" s="28"/>
      <c r="N34" s="15">
        <f t="shared" si="2"/>
        <v>13359.6660365858</v>
      </c>
      <c r="O34" s="16">
        <f t="shared" si="3"/>
        <v>13359.6660365858</v>
      </c>
      <c r="P34" s="16">
        <f t="shared" si="4"/>
        <v>26719.3320731716</v>
      </c>
    </row>
    <row r="35" spans="1:16" ht="12" customHeight="1">
      <c r="A35" s="10" t="s">
        <v>36</v>
      </c>
      <c r="B35" s="10"/>
      <c r="C35" s="13">
        <f t="shared" si="1"/>
        <v>1.665404</v>
      </c>
      <c r="D35" s="13">
        <f>SUM('[6]Con 0211'!AG1629)/$A$6</f>
        <v>0</v>
      </c>
      <c r="E35" s="13">
        <f>SUM('[6]Con 0211'!AE1629)/$A$6</f>
        <v>0</v>
      </c>
      <c r="F35" s="13">
        <f>SUM('[6]Con 0211'!AF1629)/$A$6</f>
        <v>1.665404</v>
      </c>
      <c r="G35" s="13"/>
      <c r="H35" s="11">
        <f>SUM('[6]Con 0211'!AC1629)/$A$6</f>
        <v>2193.75133271</v>
      </c>
      <c r="I35" s="11"/>
      <c r="J35" s="11">
        <f>SUM('[6]Con 0211'!AW1629,'[6]Con 0211'!BC1629)/$A$6</f>
        <v>162.40689386000003</v>
      </c>
      <c r="K35" s="11"/>
      <c r="L35" s="11">
        <f>SUM('[6]Con 0211'!AV1629,'[6]Con 0211'!BB1629)/$A$6</f>
        <v>0</v>
      </c>
      <c r="M35" s="28"/>
      <c r="N35" s="15">
        <f t="shared" si="2"/>
        <v>2357.8236305699998</v>
      </c>
      <c r="O35" s="16">
        <f t="shared" si="3"/>
        <v>2520.2305244299996</v>
      </c>
      <c r="P35" s="16">
        <f t="shared" si="4"/>
        <v>4878.054155</v>
      </c>
    </row>
    <row r="36" spans="1:16" s="17" customFormat="1" ht="12" customHeight="1">
      <c r="A36" s="12" t="s">
        <v>37</v>
      </c>
      <c r="B36" s="12"/>
      <c r="C36" s="13">
        <f t="shared" si="1"/>
        <v>7179.0147441399995</v>
      </c>
      <c r="D36" s="13">
        <f>SUM('[6]Con 0211'!AG1671)/$A$6</f>
        <v>5952.846</v>
      </c>
      <c r="E36" s="13">
        <f>SUM('[6]Con 0211'!AE1671)/$A$6</f>
        <v>1175.3102615</v>
      </c>
      <c r="F36" s="13">
        <f>SUM('[6]Con 0211'!AF1671)/$A$6</f>
        <v>50.85848264</v>
      </c>
      <c r="G36" s="13"/>
      <c r="H36" s="11">
        <f>SUM('[6]Con 0211'!AC1671)/$A$6</f>
        <v>1832.2726718799995</v>
      </c>
      <c r="I36" s="11"/>
      <c r="J36" s="11">
        <f>SUM('[6]Con 0211'!AW1671,'[6]Con 0211'!BC1671)/$A$6</f>
        <v>0</v>
      </c>
      <c r="K36" s="11"/>
      <c r="L36" s="11">
        <f>SUM('[6]Con 0211'!AV1671,'[6]Con 0211'!BB1671)/$A$6</f>
        <v>0</v>
      </c>
      <c r="M36" s="28"/>
      <c r="N36" s="15">
        <f t="shared" si="2"/>
        <v>9011.287416019999</v>
      </c>
      <c r="O36" s="18">
        <f t="shared" si="3"/>
        <v>14964.133416019999</v>
      </c>
      <c r="P36" s="18">
        <f t="shared" si="4"/>
        <v>25150.73109354</v>
      </c>
    </row>
    <row r="37" spans="1:16" ht="12" customHeight="1">
      <c r="A37" s="12" t="s">
        <v>38</v>
      </c>
      <c r="B37" s="12"/>
      <c r="C37" s="13">
        <f t="shared" si="1"/>
        <v>0</v>
      </c>
      <c r="D37" s="13">
        <f>SUM('[6]Con 0211'!AG1604)/$A$6</f>
        <v>0</v>
      </c>
      <c r="E37" s="13">
        <f>SUM('[6]Con 0211'!AE1604)/$A$6</f>
        <v>0</v>
      </c>
      <c r="F37" s="13">
        <f>SUM('[6]Con 0211'!AF1604)/$A$6</f>
        <v>0</v>
      </c>
      <c r="G37" s="13"/>
      <c r="H37" s="11">
        <f>SUM('[6]Con 0211'!AC1604)/$A$6</f>
        <v>0</v>
      </c>
      <c r="I37" s="11"/>
      <c r="J37" s="11">
        <f>SUM('[6]Con 0211'!AW1280,'[6]Con 0211'!BC1604)/$A$6</f>
        <v>0</v>
      </c>
      <c r="K37" s="11"/>
      <c r="L37" s="11">
        <f>SUM('[6]Con 0211'!AV1280,'[6]Con 0211'!BB1604)/$A$6</f>
        <v>0</v>
      </c>
      <c r="M37" s="28"/>
      <c r="N37" s="15">
        <f t="shared" si="2"/>
        <v>0</v>
      </c>
      <c r="O37" s="16">
        <f t="shared" si="3"/>
        <v>0</v>
      </c>
      <c r="P37" s="16">
        <f t="shared" si="4"/>
        <v>0</v>
      </c>
    </row>
    <row r="38" spans="1:16" ht="12" customHeight="1">
      <c r="A38" s="12" t="s">
        <v>39</v>
      </c>
      <c r="B38" s="12"/>
      <c r="C38" s="13">
        <f t="shared" si="1"/>
        <v>9427.74511118</v>
      </c>
      <c r="D38" s="13">
        <f>SUM('[6]Con 0211'!AG1954)/$A$6</f>
        <v>8080.242743229999</v>
      </c>
      <c r="E38" s="13">
        <f>SUM('[6]Con 0211'!AE1954)/$A$6</f>
        <v>1347.5023679500002</v>
      </c>
      <c r="F38" s="13">
        <f>SUM('[6]Con 0211'!AF1954)/$A$6</f>
        <v>0</v>
      </c>
      <c r="G38" s="13"/>
      <c r="H38" s="11">
        <f>SUM('[6]Con 0211'!AC1954)/$A$6</f>
        <v>11834.629951520003</v>
      </c>
      <c r="I38" s="11"/>
      <c r="J38" s="11">
        <f>SUM('[6]Con 0211'!AW1954,'[6]Con 0211'!BC1954)/$A$6</f>
        <v>48.69193559000001</v>
      </c>
      <c r="K38" s="11"/>
      <c r="L38" s="11">
        <f>SUM('[6]Con 0211'!AV1954,'[6]Con 0211'!BB1954)/$A$6</f>
        <v>56.006246420000004</v>
      </c>
      <c r="M38" s="28"/>
      <c r="N38" s="15">
        <f t="shared" si="2"/>
        <v>21367.07324471</v>
      </c>
      <c r="O38" s="16">
        <f t="shared" si="3"/>
        <v>29552.01416995</v>
      </c>
      <c r="P38" s="16">
        <f t="shared" si="4"/>
        <v>52322.59602903</v>
      </c>
    </row>
    <row r="39" spans="1:16" ht="12" customHeight="1">
      <c r="A39" s="12" t="s">
        <v>40</v>
      </c>
      <c r="B39" s="12"/>
      <c r="C39" s="13">
        <f t="shared" si="1"/>
        <v>0</v>
      </c>
      <c r="D39" s="13">
        <f>SUM('[6]Con 0211'!AG2004)/$A$6</f>
        <v>0</v>
      </c>
      <c r="E39" s="13">
        <f>SUM('[6]Con 0211'!AE2004)/$A$6</f>
        <v>0</v>
      </c>
      <c r="F39" s="13">
        <f>SUM('[6]Con 0211'!AF2004)/$A$6</f>
        <v>0</v>
      </c>
      <c r="G39" s="13"/>
      <c r="H39" s="11">
        <f>SUM('[6]Con 0211'!AC2004)/$A$6</f>
        <v>1814.906291384689</v>
      </c>
      <c r="I39" s="11"/>
      <c r="J39" s="11">
        <f>SUM('[6]Con 0211'!AW2004,'[6]Con 0211'!BC2004)/$A$6</f>
        <v>0</v>
      </c>
      <c r="K39" s="11"/>
      <c r="L39" s="11">
        <f>SUM('[6]Con 0211'!AV2004,'[6]Con 0211'!BB2004)/$A$6</f>
        <v>0</v>
      </c>
      <c r="M39" s="28"/>
      <c r="N39" s="15">
        <f t="shared" si="2"/>
        <v>1814.906291384689</v>
      </c>
      <c r="O39" s="16">
        <f t="shared" si="3"/>
        <v>1814.906291384689</v>
      </c>
      <c r="P39" s="16">
        <f t="shared" si="4"/>
        <v>3629.812582769378</v>
      </c>
    </row>
    <row r="40" spans="1:16" ht="12" customHeight="1">
      <c r="A40" s="12" t="s">
        <v>41</v>
      </c>
      <c r="B40" s="12"/>
      <c r="C40" s="13">
        <f t="shared" si="1"/>
        <v>1190.683557</v>
      </c>
      <c r="D40" s="13">
        <f>SUM('[6]Con 0211'!AG2049)/$A$6</f>
        <v>1190.683557</v>
      </c>
      <c r="E40" s="13">
        <f>SUM('[6]Con 0211'!AE2049)/$A$6</f>
        <v>0</v>
      </c>
      <c r="F40" s="13">
        <f>SUM('[6]Con 0211'!AF2049)/$A$6</f>
        <v>0</v>
      </c>
      <c r="G40" s="13"/>
      <c r="H40" s="11">
        <f>SUM('[6]Con 0211'!AC2049)/$A$6</f>
        <v>592.3635122379998</v>
      </c>
      <c r="I40" s="11"/>
      <c r="J40" s="11">
        <f>SUM('[6]Con 0211'!AW2049,'[6]Con 0211'!BC2049)/$A$6</f>
        <v>0</v>
      </c>
      <c r="K40" s="11"/>
      <c r="L40" s="11">
        <f>SUM('[6]Con 0211'!AV2049,'[6]Con 0211'!BB2049)/$A$6</f>
        <v>0</v>
      </c>
      <c r="M40" s="28"/>
      <c r="N40" s="15">
        <f t="shared" si="2"/>
        <v>1783.047069238</v>
      </c>
      <c r="O40" s="16">
        <f t="shared" si="3"/>
        <v>2973.730626238</v>
      </c>
      <c r="P40" s="16">
        <f t="shared" si="4"/>
        <v>4756.777695475999</v>
      </c>
    </row>
    <row r="41" spans="1:16" ht="3" customHeight="1" thickBot="1">
      <c r="A41" s="19"/>
      <c r="B41" s="19"/>
      <c r="C41" s="20"/>
      <c r="D41" s="20"/>
      <c r="E41" s="20"/>
      <c r="F41" s="20"/>
      <c r="G41" s="20"/>
      <c r="H41" s="20"/>
      <c r="I41" s="20"/>
      <c r="J41" s="20"/>
      <c r="K41" s="20"/>
      <c r="L41" s="20"/>
      <c r="M41" s="20"/>
      <c r="N41" s="21"/>
      <c r="O41" s="1"/>
      <c r="P41" s="1"/>
    </row>
    <row r="42" spans="1:22" ht="24" customHeight="1" thickTop="1">
      <c r="A42" s="33" t="s">
        <v>42</v>
      </c>
      <c r="B42" s="33"/>
      <c r="C42" s="33"/>
      <c r="D42" s="33"/>
      <c r="E42" s="33"/>
      <c r="F42" s="33"/>
      <c r="G42" s="33"/>
      <c r="H42" s="33"/>
      <c r="I42" s="33"/>
      <c r="J42" s="33"/>
      <c r="K42" s="33"/>
      <c r="L42" s="33"/>
      <c r="M42" s="33"/>
      <c r="N42" s="33"/>
      <c r="O42" s="33"/>
      <c r="P42" s="33"/>
      <c r="Q42" s="33"/>
      <c r="R42" s="33"/>
      <c r="S42" s="33"/>
      <c r="T42" s="33"/>
      <c r="U42" s="33"/>
      <c r="V42" s="33"/>
    </row>
    <row r="43" spans="1:16" ht="23.25" customHeight="1">
      <c r="A43" s="58" t="s">
        <v>68</v>
      </c>
      <c r="B43" s="58"/>
      <c r="C43" s="59"/>
      <c r="D43" s="59"/>
      <c r="E43" s="59"/>
      <c r="F43" s="59"/>
      <c r="G43" s="59"/>
      <c r="H43" s="59"/>
      <c r="I43" s="59"/>
      <c r="J43" s="59"/>
      <c r="K43" s="59"/>
      <c r="L43" s="59"/>
      <c r="M43" s="59"/>
      <c r="N43" s="59"/>
      <c r="O43" s="59"/>
      <c r="P43" s="59"/>
    </row>
    <row r="44" spans="1:16" ht="13.5" customHeight="1" thickBot="1">
      <c r="A44" s="60" t="s">
        <v>44</v>
      </c>
      <c r="B44" s="60"/>
      <c r="C44" s="60"/>
      <c r="D44" s="60"/>
      <c r="E44" s="60"/>
      <c r="F44" s="60"/>
      <c r="G44" s="60"/>
      <c r="H44" s="60"/>
      <c r="I44" s="60"/>
      <c r="J44" s="60"/>
      <c r="K44" s="60"/>
      <c r="L44" s="60"/>
      <c r="M44" s="60"/>
      <c r="N44" s="60"/>
      <c r="O44" s="1"/>
      <c r="P44" s="1"/>
    </row>
    <row r="45" spans="1:22" ht="12.75">
      <c r="A45" s="55" t="s">
        <v>45</v>
      </c>
      <c r="B45" s="55"/>
      <c r="C45" s="55"/>
      <c r="D45" s="55"/>
      <c r="E45" s="55"/>
      <c r="F45" s="55"/>
      <c r="G45" s="55"/>
      <c r="H45" s="55"/>
      <c r="I45" s="55"/>
      <c r="J45" s="55"/>
      <c r="K45" s="55"/>
      <c r="L45" s="55"/>
      <c r="M45" s="55"/>
      <c r="N45" s="55"/>
      <c r="O45" s="33"/>
      <c r="P45" s="33"/>
      <c r="Q45" s="33"/>
      <c r="R45" s="33"/>
      <c r="S45" s="33"/>
      <c r="T45" s="33"/>
      <c r="U45" s="33"/>
      <c r="V45" s="33"/>
    </row>
    <row r="46" spans="1:22" ht="12.75">
      <c r="A46" s="55" t="s">
        <v>46</v>
      </c>
      <c r="B46" s="55"/>
      <c r="C46" s="55"/>
      <c r="D46" s="55"/>
      <c r="E46" s="55"/>
      <c r="F46" s="55"/>
      <c r="G46" s="55"/>
      <c r="H46" s="55"/>
      <c r="I46" s="55"/>
      <c r="J46" s="55"/>
      <c r="K46" s="55"/>
      <c r="L46" s="55"/>
      <c r="M46" s="55"/>
      <c r="N46" s="55"/>
      <c r="O46" s="55"/>
      <c r="P46" s="55"/>
      <c r="Q46" s="55"/>
      <c r="R46" s="55"/>
      <c r="S46" s="55"/>
      <c r="T46" s="55"/>
      <c r="U46" s="55"/>
      <c r="V46" s="55"/>
    </row>
    <row r="47" spans="1:22" ht="12.75">
      <c r="A47" s="54" t="s">
        <v>47</v>
      </c>
      <c r="B47" s="54"/>
      <c r="C47" s="54"/>
      <c r="D47" s="54"/>
      <c r="E47" s="54"/>
      <c r="F47" s="54"/>
      <c r="G47" s="54"/>
      <c r="H47" s="54"/>
      <c r="I47" s="54"/>
      <c r="J47" s="54"/>
      <c r="K47" s="54"/>
      <c r="L47" s="54"/>
      <c r="M47" s="54"/>
      <c r="N47" s="54"/>
      <c r="O47" s="54"/>
      <c r="P47" s="54"/>
      <c r="Q47" s="54"/>
      <c r="R47" s="54"/>
      <c r="S47" s="54"/>
      <c r="T47" s="54"/>
      <c r="U47" s="29"/>
      <c r="V47" s="29"/>
    </row>
    <row r="48" spans="1:22" ht="12.75">
      <c r="A48" s="54" t="s">
        <v>48</v>
      </c>
      <c r="B48" s="54"/>
      <c r="C48" s="54"/>
      <c r="D48" s="54"/>
      <c r="E48" s="54"/>
      <c r="F48" s="54"/>
      <c r="G48" s="54"/>
      <c r="H48" s="54"/>
      <c r="I48" s="54"/>
      <c r="J48" s="54"/>
      <c r="K48" s="54"/>
      <c r="L48" s="54"/>
      <c r="M48" s="54"/>
      <c r="N48" s="54"/>
      <c r="O48" s="54"/>
      <c r="P48" s="54"/>
      <c r="Q48" s="54"/>
      <c r="R48" s="54"/>
      <c r="S48" s="54"/>
      <c r="T48" s="54"/>
      <c r="U48" s="29"/>
      <c r="V48" s="29"/>
    </row>
    <row r="49" spans="1:22" ht="12.75">
      <c r="A49" s="54" t="s">
        <v>49</v>
      </c>
      <c r="B49" s="54"/>
      <c r="C49" s="54"/>
      <c r="D49" s="54"/>
      <c r="E49" s="54"/>
      <c r="F49" s="54"/>
      <c r="G49" s="54"/>
      <c r="H49" s="54"/>
      <c r="I49" s="54"/>
      <c r="J49" s="54"/>
      <c r="K49" s="54"/>
      <c r="L49" s="54"/>
      <c r="M49" s="54"/>
      <c r="N49" s="54"/>
      <c r="O49" s="54"/>
      <c r="P49" s="54"/>
      <c r="Q49" s="54"/>
      <c r="R49" s="54"/>
      <c r="S49" s="54"/>
      <c r="T49" s="54"/>
      <c r="U49" s="29"/>
      <c r="V49" s="29"/>
    </row>
    <row r="50" spans="1:22" ht="12.75">
      <c r="A50" s="54" t="s">
        <v>50</v>
      </c>
      <c r="B50" s="54"/>
      <c r="C50" s="54"/>
      <c r="D50" s="54"/>
      <c r="E50" s="54"/>
      <c r="F50" s="54"/>
      <c r="G50" s="54"/>
      <c r="H50" s="54"/>
      <c r="I50" s="54"/>
      <c r="J50" s="54"/>
      <c r="K50" s="54"/>
      <c r="L50" s="54"/>
      <c r="M50" s="54"/>
      <c r="N50" s="54"/>
      <c r="O50" s="54"/>
      <c r="P50" s="54"/>
      <c r="Q50" s="54"/>
      <c r="R50" s="54"/>
      <c r="S50" s="54"/>
      <c r="T50" s="54"/>
      <c r="U50" s="29"/>
      <c r="V50" s="29"/>
    </row>
    <row r="51" spans="1:22" ht="12.75">
      <c r="A51" s="54" t="s">
        <v>51</v>
      </c>
      <c r="B51" s="54"/>
      <c r="C51" s="54"/>
      <c r="D51" s="54"/>
      <c r="E51" s="54"/>
      <c r="F51" s="54"/>
      <c r="G51" s="54"/>
      <c r="H51" s="54"/>
      <c r="I51" s="54"/>
      <c r="J51" s="54"/>
      <c r="K51" s="54"/>
      <c r="L51" s="54"/>
      <c r="M51" s="54"/>
      <c r="N51" s="54"/>
      <c r="O51" s="54"/>
      <c r="P51" s="54"/>
      <c r="Q51" s="54"/>
      <c r="R51" s="54"/>
      <c r="S51" s="54"/>
      <c r="T51" s="54"/>
      <c r="U51" s="29"/>
      <c r="V51" s="29"/>
    </row>
    <row r="52" spans="1:22" ht="12.75">
      <c r="A52" s="54" t="s">
        <v>52</v>
      </c>
      <c r="B52" s="54"/>
      <c r="C52" s="54"/>
      <c r="D52" s="54"/>
      <c r="E52" s="54"/>
      <c r="F52" s="54"/>
      <c r="G52" s="54"/>
      <c r="H52" s="54"/>
      <c r="I52" s="54"/>
      <c r="J52" s="54"/>
      <c r="K52" s="54"/>
      <c r="L52" s="54"/>
      <c r="M52" s="54"/>
      <c r="N52" s="54"/>
      <c r="O52" s="54"/>
      <c r="P52" s="54"/>
      <c r="Q52" s="54"/>
      <c r="R52" s="54"/>
      <c r="S52" s="54"/>
      <c r="T52" s="54"/>
      <c r="U52" s="29"/>
      <c r="V52" s="29"/>
    </row>
    <row r="53" spans="1:22" ht="12.75">
      <c r="A53" s="54" t="s">
        <v>53</v>
      </c>
      <c r="B53" s="54"/>
      <c r="C53" s="54"/>
      <c r="D53" s="54"/>
      <c r="E53" s="54"/>
      <c r="F53" s="54"/>
      <c r="G53" s="54"/>
      <c r="H53" s="54"/>
      <c r="I53" s="54"/>
      <c r="J53" s="54"/>
      <c r="K53" s="54"/>
      <c r="L53" s="54"/>
      <c r="M53" s="54"/>
      <c r="N53" s="54"/>
      <c r="O53" s="54"/>
      <c r="P53" s="54"/>
      <c r="Q53" s="54"/>
      <c r="R53" s="54"/>
      <c r="S53" s="54"/>
      <c r="T53" s="54"/>
      <c r="U53" s="29"/>
      <c r="V53" s="29"/>
    </row>
    <row r="54" spans="1:22" ht="12.75">
      <c r="A54" s="54" t="s">
        <v>54</v>
      </c>
      <c r="B54" s="54"/>
      <c r="C54" s="54"/>
      <c r="D54" s="54"/>
      <c r="E54" s="54"/>
      <c r="F54" s="54"/>
      <c r="G54" s="54"/>
      <c r="H54" s="54"/>
      <c r="I54" s="54"/>
      <c r="J54" s="54"/>
      <c r="K54" s="54"/>
      <c r="L54" s="54"/>
      <c r="M54" s="54"/>
      <c r="N54" s="54"/>
      <c r="O54" s="54"/>
      <c r="P54" s="54"/>
      <c r="Q54" s="54"/>
      <c r="R54" s="54"/>
      <c r="S54" s="54"/>
      <c r="T54" s="54"/>
      <c r="U54" s="29"/>
      <c r="V54" s="29"/>
    </row>
    <row r="55" spans="1:22" ht="12.75" customHeight="1">
      <c r="A55" s="55" t="s">
        <v>55</v>
      </c>
      <c r="B55" s="55"/>
      <c r="C55" s="55"/>
      <c r="D55" s="55"/>
      <c r="E55" s="55"/>
      <c r="F55" s="55"/>
      <c r="G55" s="55"/>
      <c r="H55" s="55"/>
      <c r="I55" s="55"/>
      <c r="J55" s="55"/>
      <c r="K55" s="55"/>
      <c r="L55" s="55"/>
      <c r="M55" s="55"/>
      <c r="N55" s="55"/>
      <c r="O55" s="55"/>
      <c r="P55" s="55"/>
      <c r="Q55" s="55"/>
      <c r="R55" s="55"/>
      <c r="S55" s="55"/>
      <c r="T55" s="55"/>
      <c r="U55" s="55"/>
      <c r="V55" s="55"/>
    </row>
    <row r="56" spans="1:22" ht="12.75">
      <c r="A56" s="55" t="s">
        <v>56</v>
      </c>
      <c r="B56" s="55"/>
      <c r="C56" s="55"/>
      <c r="D56" s="55"/>
      <c r="E56" s="55"/>
      <c r="F56" s="55"/>
      <c r="G56" s="55"/>
      <c r="H56" s="55"/>
      <c r="I56" s="55"/>
      <c r="J56" s="55"/>
      <c r="K56" s="55"/>
      <c r="L56" s="55"/>
      <c r="M56" s="55"/>
      <c r="N56" s="55"/>
      <c r="O56" s="55"/>
      <c r="P56" s="55"/>
      <c r="Q56" s="55"/>
      <c r="R56" s="55"/>
      <c r="S56" s="55"/>
      <c r="T56" s="55"/>
      <c r="U56" s="55"/>
      <c r="V56" s="55"/>
    </row>
    <row r="57" spans="1:22" ht="12.75">
      <c r="A57" s="31" t="s">
        <v>57</v>
      </c>
      <c r="B57" s="31"/>
      <c r="C57" s="31"/>
      <c r="D57" s="31"/>
      <c r="E57" s="31"/>
      <c r="F57" s="31"/>
      <c r="G57" s="31"/>
      <c r="H57" s="31"/>
      <c r="I57" s="31"/>
      <c r="J57" s="31"/>
      <c r="K57" s="31"/>
      <c r="L57" s="31"/>
      <c r="M57" s="31"/>
      <c r="N57" s="31"/>
      <c r="O57" s="31"/>
      <c r="P57" s="31"/>
      <c r="Q57" s="31"/>
      <c r="R57" s="31"/>
      <c r="S57" s="31"/>
      <c r="T57" s="31"/>
      <c r="U57" s="31"/>
      <c r="V57" s="1"/>
    </row>
    <row r="58" ht="12.75"/>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mergeCells count="22">
    <mergeCell ref="A42:V42"/>
    <mergeCell ref="A43:P43"/>
    <mergeCell ref="A44:N44"/>
    <mergeCell ref="A1:N1"/>
    <mergeCell ref="A2:N2"/>
    <mergeCell ref="A3:N3"/>
    <mergeCell ref="A4:A5"/>
    <mergeCell ref="C4:F4"/>
    <mergeCell ref="N4:N5"/>
    <mergeCell ref="A56:V56"/>
    <mergeCell ref="A57:U57"/>
    <mergeCell ref="A48:T48"/>
    <mergeCell ref="A49:T49"/>
    <mergeCell ref="A50:T50"/>
    <mergeCell ref="A51:T51"/>
    <mergeCell ref="A52:T52"/>
    <mergeCell ref="A53:T53"/>
    <mergeCell ref="A45:V45"/>
    <mergeCell ref="A46:V46"/>
    <mergeCell ref="A54:T54"/>
    <mergeCell ref="A55:V55"/>
    <mergeCell ref="A47:T47"/>
  </mergeCells>
  <hyperlinks>
    <hyperlink ref="A57" r:id="rId1" display="enlace.ciudadano@"/>
  </hyperlinks>
  <printOptions horizontalCentered="1"/>
  <pageMargins left="0.3937007874015748" right="0.3937007874015748" top="0.7874015748031497" bottom="0.7874015748031497" header="0.5118110236220472" footer="0.5118110236220472"/>
  <pageSetup horizontalDpi="600" verticalDpi="600" orientation="portrait" scale="5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2011-08-15T23:20:56Z</dcterms:created>
  <dcterms:modified xsi:type="dcterms:W3CDTF">2023-01-24T17:39:42Z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