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25215" windowHeight="622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'120'!$A$1:$AC$48</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<sst xmlns="http://schemas.openxmlformats.org/spreadsheetml/2006/main" count="63" uniqueCount="53">
  <si>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</si>
  <si>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</si>
  <si>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</si>
  <si>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</si>
  <si>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</si>
  <si>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</si>
  <si>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</si>
  <si>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</si>
  <si>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</si>
  <si>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</si>
  <si>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</si>
  <si>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</si>
  <si>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</si>
  <si>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</si>
  <si>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</si>
  <si>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</si>
  <si>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</si>
  <si>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</si>
  <si>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</si>
  <si>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</si>
  <si>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</si>
  <si>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</si>
  <si>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</si>
  <si>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</si>
  <si>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</si>
  <si>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</si>
  <si>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</si>
  <si>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</si>
  <si>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</si>
  <si>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</si>
  <si>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</si>
  <si>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</si>
  <si>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</si>
  <si>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</si>
  <si>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</si>
  <si>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</si>
  <si>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</si>
  <si>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</si>
  <si>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</si>
  <si>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</si>
  <si>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</si>
  <si>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</si>
  <si>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</si>
  <si>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 xml:space="preserve">5_/ El saldo de la deuda del gobierno del estado de Chihuahua incluye tres emisiones bursátiles por un monto de 15,844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</si>
  <si>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 xml:space="preserve">2_/En el caso de la deuda Sin Recurso de las entidades de Chiapas (6,173.2 mdp), Michoacán (4,148.4 mdp), Estado de México  (3,712.9 mdp) y Oaxaca (3,3136.3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</si>
  <si>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Guanajuato</t>
  </si>
  <si>
    <r>
      <t xml:space="preserve">Nuevo León </t>
    </r>
    <r>
      <rPr>
        <vertAlign val="superscript"/>
        <sz val="8"/>
        <color indexed="8"/>
        <rFont val="Soberana Sans"/>
        <family val="3"/>
      </rPr>
      <t>6_/</t>
    </r>
  </si>
  <si>
    <r>
      <t xml:space="preserve">México </t>
    </r>
    <r>
      <rPr>
        <vertAlign val="superscript"/>
        <sz val="8"/>
        <color indexed="8"/>
        <rFont val="Soberana Sans"/>
        <family val="3"/>
      </rPr>
      <t>6_/</t>
    </r>
  </si>
  <si>
    <t>Zacatecas</t>
  </si>
  <si>
    <t>Oaxaca</t>
  </si>
  <si>
    <t>Nayarit</t>
  </si>
  <si>
    <t>6_/ La deuda correspondiente a Ingresos Propios, en la agrupación de Organismos Estatales, incluye obligaciones pagadas con Ingresos Propios Sin Recurso de las entidades de México (3,713 mdp) y Nuevo León (21,028 mdp)  se refieren, para el primer estado,  a obligaciones del Instituto de la Función Registral del Estado de México (IFREM) y para el segundo, a la Red Estatal de Autopistas, al Instituto de Control Vehicular y a Servicios de Agua y Drenaje de Monterrey.</t>
  </si>
  <si>
    <t>Saldos al 31 de marzo de 2015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</si>
</sst>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6" fillId="54" borderId="2"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8" fillId="55"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0" fillId="56"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3" fillId="0" borderId="0">
      <alignment/>
      <protection/>
    </xf>
    <xf numFmtId="0" fontId="2" fillId="0" borderId="0">
      <alignment/>
      <protection/>
    </xf>
    <xf numFmtId="0" fontId="1" fillId="0" borderId="0">
      <alignment/>
      <protection/>
    </xf>
    <xf numFmtId="0" fontId="2" fillId="0" borderId="0">
      <alignment/>
      <protection/>
    </xf>
    <xf numFmtId="0" fontId="8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1"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3" fillId="2" borderId="13"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4" fillId="43" borderId="14"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5" fillId="58" borderId="15" applyBorder="0">
      <alignment horizontal="center"/>
      <protection/>
    </xf>
    <xf numFmtId="0" fontId="86"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0" fillId="0" borderId="0" applyNumberFormat="0" applyFill="0" applyBorder="0" applyAlignment="0" applyProtection="0"/>
    <xf numFmtId="0" fontId="91" fillId="0" borderId="16"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79" applyFill="1">
      <alignment/>
      <protection/>
    </xf>
    <xf numFmtId="49" fontId="4" fillId="2" borderId="0" xfId="2079" applyNumberFormat="1" applyFont="1" applyFill="1">
      <alignment/>
      <protection/>
    </xf>
    <xf numFmtId="0" fontId="4" fillId="2" borderId="24" xfId="2079" applyFont="1" applyFill="1" applyBorder="1" applyAlignment="1" applyProtection="1" quotePrefix="1">
      <alignment horizontal="left"/>
      <protection/>
    </xf>
    <xf numFmtId="0" fontId="4" fillId="2" borderId="24" xfId="2079" applyFont="1" applyFill="1" applyBorder="1" applyAlignment="1" applyProtection="1">
      <alignment horizontal="left"/>
      <protection/>
    </xf>
    <xf numFmtId="0" fontId="2" fillId="11" borderId="0" xfId="2079" applyFill="1">
      <alignment/>
      <protection/>
    </xf>
    <xf numFmtId="0" fontId="2" fillId="2" borderId="25" xfId="2079" applyFill="1" applyBorder="1">
      <alignment/>
      <protection/>
    </xf>
    <xf numFmtId="0" fontId="49" fillId="60" borderId="24" xfId="2079" applyNumberFormat="1" applyFont="1" applyFill="1" applyBorder="1" applyAlignment="1" quotePrefix="1">
      <alignment horizontal="left"/>
      <protection/>
    </xf>
    <xf numFmtId="166" fontId="49" fillId="60" borderId="26" xfId="2079" applyNumberFormat="1" applyFont="1" applyFill="1" applyBorder="1" applyAlignment="1" applyProtection="1">
      <alignment horizontal="right"/>
      <protection/>
    </xf>
    <xf numFmtId="166" fontId="49" fillId="2" borderId="26" xfId="2079" applyNumberFormat="1" applyFont="1" applyFill="1" applyBorder="1" applyAlignment="1" applyProtection="1">
      <alignment horizontal="right"/>
      <protection/>
    </xf>
    <xf numFmtId="0" fontId="49" fillId="2" borderId="24" xfId="2079" applyNumberFormat="1" applyFont="1" applyFill="1" applyBorder="1" applyAlignment="1">
      <alignment horizontal="center"/>
      <protection/>
    </xf>
    <xf numFmtId="166" fontId="49" fillId="2" borderId="24" xfId="2079" applyNumberFormat="1" applyFont="1" applyFill="1" applyBorder="1" applyAlignment="1" applyProtection="1">
      <alignment horizontal="right"/>
      <protection/>
    </xf>
    <xf numFmtId="166" fontId="49" fillId="2" borderId="27" xfId="2079" applyNumberFormat="1" applyFont="1" applyFill="1" applyBorder="1" applyAlignment="1" applyProtection="1">
      <alignment horizontal="right"/>
      <protection/>
    </xf>
    <xf numFmtId="166" fontId="48" fillId="2" borderId="24" xfId="2079" applyNumberFormat="1" applyFont="1" applyFill="1" applyBorder="1" applyAlignment="1" applyProtection="1">
      <alignment horizontal="right"/>
      <protection/>
    </xf>
    <xf numFmtId="166" fontId="48" fillId="2" borderId="27" xfId="2079" applyNumberFormat="1" applyFont="1" applyFill="1" applyBorder="1" applyAlignment="1" applyProtection="1">
      <alignment horizontal="right"/>
      <protection/>
    </xf>
    <xf numFmtId="166" fontId="48" fillId="0" borderId="26" xfId="2079"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79" applyNumberFormat="1" applyFont="1" applyFill="1" applyBorder="1" applyAlignment="1" applyProtection="1">
      <alignment horizontal="right"/>
      <protection/>
    </xf>
    <xf numFmtId="164" fontId="50" fillId="2" borderId="28" xfId="1800" applyFont="1" applyFill="1" applyBorder="1" applyAlignment="1">
      <alignment/>
    </xf>
    <xf numFmtId="164" fontId="50" fillId="2" borderId="25" xfId="1800" applyFont="1" applyFill="1" applyBorder="1" applyAlignment="1">
      <alignment/>
    </xf>
    <xf numFmtId="166" fontId="50" fillId="2" borderId="25" xfId="1800" applyNumberFormat="1" applyFont="1" applyFill="1" applyBorder="1" applyAlignment="1">
      <alignment/>
    </xf>
    <xf numFmtId="165" fontId="50" fillId="2" borderId="28" xfId="1800" applyNumberFormat="1" applyFont="1" applyFill="1" applyBorder="1" applyAlignment="1">
      <alignment/>
    </xf>
    <xf numFmtId="0" fontId="98" fillId="60" borderId="29" xfId="2079" applyFont="1" applyFill="1" applyBorder="1" applyAlignment="1">
      <alignment horizontal="center" vertical="center"/>
      <protection/>
    </xf>
    <xf numFmtId="0" fontId="51" fillId="2" borderId="0" xfId="2079" applyFont="1" applyFill="1">
      <alignment/>
      <protection/>
    </xf>
    <xf numFmtId="0" fontId="98" fillId="60" borderId="25" xfId="2079" applyFont="1" applyFill="1" applyBorder="1" applyAlignment="1">
      <alignment horizontal="center" vertical="center"/>
      <protection/>
    </xf>
    <xf numFmtId="0" fontId="98" fillId="60" borderId="25" xfId="2079" applyNumberFormat="1" applyFont="1" applyFill="1" applyBorder="1" applyAlignment="1" applyProtection="1">
      <alignment horizontal="center" vertical="center"/>
      <protection/>
    </xf>
    <xf numFmtId="0" fontId="98" fillId="60" borderId="25" xfId="2079" applyNumberFormat="1" applyFont="1" applyFill="1" applyBorder="1" applyAlignment="1" applyProtection="1">
      <alignment horizontal="center" vertical="center" wrapText="1"/>
      <protection/>
    </xf>
    <xf numFmtId="166" fontId="49" fillId="60" borderId="30" xfId="2079" applyNumberFormat="1" applyFont="1" applyFill="1" applyBorder="1" applyAlignment="1" applyProtection="1">
      <alignment horizontal="right"/>
      <protection/>
    </xf>
    <xf numFmtId="166" fontId="49" fillId="2" borderId="30" xfId="2079" applyNumberFormat="1" applyFont="1" applyFill="1" applyBorder="1" applyAlignment="1" applyProtection="1">
      <alignment horizontal="right"/>
      <protection/>
    </xf>
    <xf numFmtId="166" fontId="49" fillId="60" borderId="27" xfId="2079" applyNumberFormat="1" applyFont="1" applyFill="1" applyBorder="1" applyAlignment="1" applyProtection="1">
      <alignment horizontal="right"/>
      <protection/>
    </xf>
    <xf numFmtId="164" fontId="50" fillId="2" borderId="0" xfId="1800" applyFont="1" applyFill="1" applyBorder="1" applyAlignment="1">
      <alignment/>
    </xf>
    <xf numFmtId="0" fontId="97" fillId="62" borderId="24" xfId="0" applyFont="1" applyFill="1" applyBorder="1" applyAlignment="1" applyProtection="1" quotePrefix="1">
      <alignment horizontal="left"/>
      <protection/>
    </xf>
    <xf numFmtId="0" fontId="47" fillId="2" borderId="0" xfId="2079" applyFont="1" applyFill="1" applyBorder="1" applyAlignment="1">
      <alignment horizontal="center" vertical="center" wrapText="1"/>
      <protection/>
    </xf>
    <xf numFmtId="0" fontId="47" fillId="2" borderId="0" xfId="2079" applyFont="1" applyFill="1" applyBorder="1" applyAlignment="1">
      <alignment horizontal="center" vertical="center"/>
      <protection/>
    </xf>
    <xf numFmtId="0" fontId="47" fillId="2" borderId="0" xfId="2079" applyFont="1" applyFill="1" applyBorder="1" applyAlignment="1" quotePrefix="1">
      <alignment horizontal="center" vertical="center"/>
      <protection/>
    </xf>
    <xf numFmtId="0" fontId="47" fillId="2" borderId="25" xfId="2079" applyFont="1" applyFill="1" applyBorder="1" applyAlignment="1" quotePrefix="1">
      <alignment horizontal="center" vertical="center"/>
      <protection/>
    </xf>
    <xf numFmtId="0" fontId="98" fillId="60" borderId="31" xfId="2079" applyFont="1" applyFill="1" applyBorder="1" applyAlignment="1">
      <alignment horizontal="center" vertical="center"/>
      <protection/>
    </xf>
    <xf numFmtId="0" fontId="54" fillId="0" borderId="29" xfId="2079" applyFont="1" applyFill="1" applyBorder="1" applyAlignment="1" applyProtection="1" quotePrefix="1">
      <alignment horizontal="left" vertical="center" wrapText="1"/>
      <protection/>
    </xf>
    <xf numFmtId="0" fontId="55" fillId="0" borderId="0" xfId="2079" applyFont="1" applyFill="1" applyBorder="1">
      <alignment/>
      <protection/>
    </xf>
    <xf numFmtId="0" fontId="54" fillId="0" borderId="0" xfId="2079"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0" xfId="2079"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49"/>
  <sheetViews>
    <sheetView showGridLines="0" tabSelected="1" zoomScalePageLayoutView="0" workbookViewId="0" topLeftCell="A1">
      <selection activeCell="C3" sqref="C3:V3"/>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2" t="s">
        <v>36</v>
      </c>
      <c r="D1" s="33"/>
      <c r="E1" s="33"/>
      <c r="F1" s="33"/>
      <c r="G1" s="33"/>
      <c r="H1" s="33"/>
      <c r="I1" s="33"/>
      <c r="J1" s="33"/>
      <c r="K1" s="33"/>
      <c r="L1" s="33"/>
      <c r="M1" s="33"/>
      <c r="N1" s="33"/>
      <c r="O1" s="33"/>
      <c r="P1" s="33"/>
      <c r="Q1" s="33"/>
      <c r="R1" s="33"/>
      <c r="S1" s="33"/>
      <c r="T1" s="33"/>
      <c r="U1" s="33"/>
      <c r="V1" s="33"/>
    </row>
    <row r="2" spans="3:22" ht="18" customHeight="1">
      <c r="C2" s="34" t="s">
        <v>52</v>
      </c>
      <c r="D2" s="34"/>
      <c r="E2" s="34"/>
      <c r="F2" s="34"/>
      <c r="G2" s="34"/>
      <c r="H2" s="34"/>
      <c r="I2" s="34"/>
      <c r="J2" s="34"/>
      <c r="K2" s="34"/>
      <c r="L2" s="34"/>
      <c r="M2" s="34"/>
      <c r="N2" s="34"/>
      <c r="O2" s="34"/>
      <c r="P2" s="34"/>
      <c r="Q2" s="34"/>
      <c r="R2" s="34"/>
      <c r="S2" s="34"/>
      <c r="T2" s="34"/>
      <c r="U2" s="34"/>
      <c r="V2" s="34"/>
    </row>
    <row r="3" spans="3:22" ht="18" customHeight="1" thickBot="1">
      <c r="C3" s="35" t="s">
        <v>0</v>
      </c>
      <c r="D3" s="35"/>
      <c r="E3" s="35"/>
      <c r="F3" s="35"/>
      <c r="G3" s="35"/>
      <c r="H3" s="35"/>
      <c r="I3" s="35"/>
      <c r="J3" s="35"/>
      <c r="K3" s="35"/>
      <c r="L3" s="35"/>
      <c r="M3" s="35"/>
      <c r="N3" s="35"/>
      <c r="O3" s="35"/>
      <c r="P3" s="35"/>
      <c r="Q3" s="35"/>
      <c r="R3" s="35"/>
      <c r="S3" s="35"/>
      <c r="T3" s="35"/>
      <c r="U3" s="35"/>
      <c r="V3" s="35"/>
    </row>
    <row r="4" spans="1:22" s="23" customFormat="1" ht="19.5" customHeight="1" thickBot="1">
      <c r="A4" s="1"/>
      <c r="B4" s="1"/>
      <c r="C4" s="22"/>
      <c r="D4" s="22"/>
      <c r="E4" s="22"/>
      <c r="F4" s="36" t="s">
        <v>1</v>
      </c>
      <c r="G4" s="36"/>
      <c r="H4" s="36"/>
      <c r="I4" s="36"/>
      <c r="J4" s="22"/>
      <c r="K4" s="36" t="s">
        <v>37</v>
      </c>
      <c r="L4" s="36"/>
      <c r="M4" s="36"/>
      <c r="N4" s="22"/>
      <c r="O4" s="36" t="s">
        <v>2</v>
      </c>
      <c r="P4" s="36"/>
      <c r="Q4" s="36"/>
      <c r="R4" s="36"/>
      <c r="S4" s="22"/>
      <c r="T4" s="36" t="s">
        <v>35</v>
      </c>
      <c r="U4" s="36"/>
      <c r="V4" s="36"/>
    </row>
    <row r="5" spans="1:22" s="23" customFormat="1" ht="27" customHeight="1" thickBot="1">
      <c r="A5" s="1"/>
      <c r="B5" s="1"/>
      <c r="C5" s="24"/>
      <c r="D5" s="25" t="s">
        <v>3</v>
      </c>
      <c r="E5" s="25"/>
      <c r="F5" s="25" t="s">
        <v>33</v>
      </c>
      <c r="G5" s="25" t="s">
        <v>4</v>
      </c>
      <c r="H5" s="25" t="s">
        <v>5</v>
      </c>
      <c r="I5" s="26" t="s">
        <v>6</v>
      </c>
      <c r="J5" s="25"/>
      <c r="K5" s="25" t="s">
        <v>33</v>
      </c>
      <c r="L5" s="25" t="s">
        <v>4</v>
      </c>
      <c r="M5" s="26" t="s">
        <v>6</v>
      </c>
      <c r="N5" s="25"/>
      <c r="O5" s="25" t="s">
        <v>33</v>
      </c>
      <c r="P5" s="25" t="s">
        <v>4</v>
      </c>
      <c r="Q5" s="25" t="s">
        <v>5</v>
      </c>
      <c r="R5" s="26" t="s">
        <v>6</v>
      </c>
      <c r="S5" s="25"/>
      <c r="T5" s="25" t="s">
        <v>33</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510030.76017635484</v>
      </c>
      <c r="E7" s="9"/>
      <c r="F7" s="29">
        <f>SUM(F9:F40)</f>
        <v>422448.37226731906</v>
      </c>
      <c r="G7" s="29">
        <f>SUM(G9:G40)</f>
        <v>375352.5040119201</v>
      </c>
      <c r="H7" s="8">
        <f>SUM(H9:H40)</f>
        <v>5160.68122849</v>
      </c>
      <c r="I7" s="8">
        <f>SUM(I9:I40)</f>
        <v>41935.187026909036</v>
      </c>
      <c r="J7" s="9"/>
      <c r="K7" s="29">
        <f>SUM(K9:K40)</f>
        <v>31982.364747562875</v>
      </c>
      <c r="L7" s="8">
        <f>SUM(L9:L40)</f>
        <v>5349.953600580004</v>
      </c>
      <c r="M7" s="8">
        <f>SUM(M9:M40)</f>
        <v>26632.41114698288</v>
      </c>
      <c r="N7" s="9"/>
      <c r="O7" s="29">
        <f>SUM(O9:O40)</f>
        <v>50433.2239425587</v>
      </c>
      <c r="P7" s="8">
        <f>SUM(P9:P40)</f>
        <v>45657.483509144025</v>
      </c>
      <c r="Q7" s="8">
        <f>SUM(Q9:Q40)</f>
        <v>3208.8995674780003</v>
      </c>
      <c r="R7" s="8">
        <f>SUM(R9:R40)</f>
        <v>1566.840865936667</v>
      </c>
      <c r="S7" s="9"/>
      <c r="T7" s="29">
        <f>SUM(T9:T40)</f>
        <v>5166.799218914139</v>
      </c>
      <c r="U7" s="8">
        <f>SUM(U9:U40)</f>
        <v>4754.344053264138</v>
      </c>
      <c r="V7" s="8">
        <f>SUM(V9:V40)</f>
        <v>412.45516565</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39</v>
      </c>
      <c r="D9" s="13">
        <f>+F9+K9+O9+T9</f>
        <v>3246.1748276100006</v>
      </c>
      <c r="E9" s="15"/>
      <c r="F9" s="13">
        <f>+G9+H9+I9</f>
        <v>2872.3426568300006</v>
      </c>
      <c r="G9" s="13">
        <v>2768.8994944100004</v>
      </c>
      <c r="H9" s="13">
        <v>103.44316242000001</v>
      </c>
      <c r="I9" s="13">
        <v>0</v>
      </c>
      <c r="J9" s="15"/>
      <c r="K9" s="13">
        <f>+L9+M9</f>
        <v>0</v>
      </c>
      <c r="L9" s="13">
        <v>0</v>
      </c>
      <c r="M9" s="13">
        <v>0</v>
      </c>
      <c r="N9" s="15"/>
      <c r="O9" s="13">
        <f>+P9+Q9+R9</f>
        <v>373.83217077999996</v>
      </c>
      <c r="P9" s="13">
        <v>341.53144401</v>
      </c>
      <c r="Q9" s="13">
        <v>32.300726770000004</v>
      </c>
      <c r="R9" s="13">
        <v>0</v>
      </c>
      <c r="S9" s="15"/>
      <c r="T9" s="13">
        <f>+U9+V9</f>
        <v>0</v>
      </c>
      <c r="U9" s="13">
        <v>0</v>
      </c>
      <c r="V9" s="13">
        <v>0</v>
      </c>
    </row>
    <row r="10" spans="1:22" ht="12" customHeight="1">
      <c r="A10" s="2"/>
      <c r="B10" s="4"/>
      <c r="C10" s="16" t="s">
        <v>8</v>
      </c>
      <c r="D10" s="17">
        <f aca="true" t="shared" si="0" ref="D10:D40">+F10+K10+O10+T10</f>
        <v>15802.190826</v>
      </c>
      <c r="E10" s="15"/>
      <c r="F10" s="17">
        <f aca="true" t="shared" si="1" ref="F10:F40">+G10+H10+I10</f>
        <v>8526.121321</v>
      </c>
      <c r="G10" s="17">
        <v>8526.121321</v>
      </c>
      <c r="H10" s="17">
        <v>0</v>
      </c>
      <c r="I10" s="17">
        <v>0</v>
      </c>
      <c r="J10" s="15"/>
      <c r="K10" s="17">
        <f aca="true" t="shared" si="2" ref="K10:K40">+L10+M10</f>
        <v>2915.216508</v>
      </c>
      <c r="L10" s="17">
        <v>1931.236976</v>
      </c>
      <c r="M10" s="17">
        <v>983.979532</v>
      </c>
      <c r="N10" s="15"/>
      <c r="O10" s="17">
        <f aca="true" t="shared" si="3" ref="O10:O40">+P10+Q10+R10</f>
        <v>4278.633125</v>
      </c>
      <c r="P10" s="17">
        <v>4278.633125</v>
      </c>
      <c r="Q10" s="17">
        <v>0</v>
      </c>
      <c r="R10" s="17">
        <v>0</v>
      </c>
      <c r="S10" s="15"/>
      <c r="T10" s="17">
        <f aca="true" t="shared" si="4" ref="T10:T40">+U10+V10</f>
        <v>82.219872</v>
      </c>
      <c r="U10" s="17">
        <v>0</v>
      </c>
      <c r="V10" s="17">
        <v>82.219872</v>
      </c>
    </row>
    <row r="11" spans="1:22" ht="12" customHeight="1">
      <c r="A11" s="2"/>
      <c r="B11" s="4"/>
      <c r="C11" s="31" t="s">
        <v>9</v>
      </c>
      <c r="D11" s="13">
        <f t="shared" si="0"/>
        <v>2285.7553395</v>
      </c>
      <c r="E11" s="15"/>
      <c r="F11" s="13">
        <f t="shared" si="1"/>
        <v>1547.24694382</v>
      </c>
      <c r="G11" s="13">
        <v>1541.01793385</v>
      </c>
      <c r="H11" s="13">
        <v>0</v>
      </c>
      <c r="I11" s="13">
        <v>6.22900997</v>
      </c>
      <c r="J11" s="15"/>
      <c r="K11" s="13">
        <f t="shared" si="2"/>
        <v>0</v>
      </c>
      <c r="L11" s="13">
        <v>0</v>
      </c>
      <c r="M11" s="13">
        <v>0</v>
      </c>
      <c r="N11" s="15"/>
      <c r="O11" s="13">
        <f t="shared" si="3"/>
        <v>738.5083956799999</v>
      </c>
      <c r="P11" s="13">
        <v>638.0825497899999</v>
      </c>
      <c r="Q11" s="13">
        <v>0</v>
      </c>
      <c r="R11" s="13">
        <v>100.42584589</v>
      </c>
      <c r="S11" s="15"/>
      <c r="T11" s="13">
        <f t="shared" si="4"/>
        <v>0</v>
      </c>
      <c r="U11" s="13">
        <v>0</v>
      </c>
      <c r="V11" s="13">
        <v>0</v>
      </c>
    </row>
    <row r="12" spans="1:22" ht="12" customHeight="1">
      <c r="A12" s="2"/>
      <c r="B12" s="3"/>
      <c r="C12" s="16" t="s">
        <v>10</v>
      </c>
      <c r="D12" s="17">
        <f t="shared" si="0"/>
        <v>1662.1239538700002</v>
      </c>
      <c r="E12" s="15"/>
      <c r="F12" s="17">
        <f t="shared" si="1"/>
        <v>823.0777463600001</v>
      </c>
      <c r="G12" s="17">
        <v>817.1056647700001</v>
      </c>
      <c r="H12" s="17">
        <v>5.972081590000001</v>
      </c>
      <c r="I12" s="17">
        <v>0</v>
      </c>
      <c r="J12" s="15"/>
      <c r="K12" s="17">
        <f t="shared" si="2"/>
        <v>310.1300294999999</v>
      </c>
      <c r="L12" s="17">
        <v>310.1300294999999</v>
      </c>
      <c r="M12" s="17">
        <v>0</v>
      </c>
      <c r="N12" s="15"/>
      <c r="O12" s="17">
        <f t="shared" si="3"/>
        <v>528.9161780100001</v>
      </c>
      <c r="P12" s="17">
        <v>475.8269005000001</v>
      </c>
      <c r="Q12" s="17">
        <v>53.08927751</v>
      </c>
      <c r="R12" s="17">
        <v>0</v>
      </c>
      <c r="S12" s="15"/>
      <c r="T12" s="17">
        <f t="shared" si="4"/>
        <v>0</v>
      </c>
      <c r="U12" s="17">
        <v>0</v>
      </c>
      <c r="V12" s="17">
        <v>0</v>
      </c>
    </row>
    <row r="13" spans="1:22" ht="12" customHeight="1">
      <c r="A13" s="2"/>
      <c r="B13" s="3"/>
      <c r="C13" s="31" t="s">
        <v>30</v>
      </c>
      <c r="D13" s="13">
        <f t="shared" si="0"/>
        <v>37214.230905364624</v>
      </c>
      <c r="E13" s="15"/>
      <c r="F13" s="13">
        <f t="shared" si="1"/>
        <v>36648.53844416463</v>
      </c>
      <c r="G13" s="13">
        <v>36648.53844416463</v>
      </c>
      <c r="H13" s="13">
        <v>0</v>
      </c>
      <c r="I13" s="13">
        <v>0</v>
      </c>
      <c r="J13" s="15"/>
      <c r="K13" s="13">
        <f t="shared" si="2"/>
        <v>13.447276</v>
      </c>
      <c r="L13" s="13">
        <v>13.447276</v>
      </c>
      <c r="M13" s="13">
        <v>0</v>
      </c>
      <c r="N13" s="15"/>
      <c r="O13" s="13">
        <f t="shared" si="3"/>
        <v>521.3154556400001</v>
      </c>
      <c r="P13" s="13">
        <v>521.3154556400001</v>
      </c>
      <c r="Q13" s="13">
        <v>0</v>
      </c>
      <c r="R13" s="13">
        <v>0</v>
      </c>
      <c r="S13" s="15"/>
      <c r="T13" s="13">
        <f t="shared" si="4"/>
        <v>30.92972956</v>
      </c>
      <c r="U13" s="13">
        <v>30.92972956</v>
      </c>
      <c r="V13" s="13">
        <v>0</v>
      </c>
    </row>
    <row r="14" spans="1:22" ht="12" customHeight="1">
      <c r="A14" s="2"/>
      <c r="B14" s="3"/>
      <c r="C14" s="16" t="s">
        <v>11</v>
      </c>
      <c r="D14" s="17">
        <f t="shared" si="0"/>
        <v>2713.22874404</v>
      </c>
      <c r="E14" s="15"/>
      <c r="F14" s="17">
        <f t="shared" si="1"/>
        <v>2223.34965871</v>
      </c>
      <c r="G14" s="17">
        <v>2223.34965871</v>
      </c>
      <c r="H14" s="17">
        <v>0</v>
      </c>
      <c r="I14" s="17">
        <v>0</v>
      </c>
      <c r="J14" s="15"/>
      <c r="K14" s="17">
        <f t="shared" si="2"/>
        <v>129.1104454</v>
      </c>
      <c r="L14" s="17">
        <v>129.1104454</v>
      </c>
      <c r="M14" s="17">
        <v>0</v>
      </c>
      <c r="N14" s="15"/>
      <c r="O14" s="17">
        <f t="shared" si="3"/>
        <v>360.76863992999995</v>
      </c>
      <c r="P14" s="17">
        <v>335.13482462999997</v>
      </c>
      <c r="Q14" s="17">
        <v>25.6338153</v>
      </c>
      <c r="R14" s="17">
        <v>0</v>
      </c>
      <c r="S14" s="15"/>
      <c r="T14" s="17">
        <f t="shared" si="4"/>
        <v>0</v>
      </c>
      <c r="U14" s="17">
        <v>0</v>
      </c>
      <c r="V14" s="17">
        <v>0</v>
      </c>
    </row>
    <row r="15" spans="1:22" ht="12" customHeight="1">
      <c r="A15" s="2"/>
      <c r="B15" s="3"/>
      <c r="C15" s="31" t="s">
        <v>12</v>
      </c>
      <c r="D15" s="13">
        <f t="shared" si="0"/>
        <v>19852.077166466035</v>
      </c>
      <c r="E15" s="15"/>
      <c r="F15" s="13">
        <f t="shared" si="1"/>
        <v>18173.025737369033</v>
      </c>
      <c r="G15" s="13">
        <v>11137.152161290001</v>
      </c>
      <c r="H15" s="13">
        <v>862.691059</v>
      </c>
      <c r="I15" s="13">
        <v>6173.182517079031</v>
      </c>
      <c r="J15" s="15"/>
      <c r="K15" s="13">
        <f t="shared" si="2"/>
        <v>0</v>
      </c>
      <c r="L15" s="13">
        <v>0</v>
      </c>
      <c r="M15" s="13">
        <v>0</v>
      </c>
      <c r="N15" s="15"/>
      <c r="O15" s="13">
        <f t="shared" si="3"/>
        <v>1509.1070396769996</v>
      </c>
      <c r="P15" s="13">
        <v>785.5164798889999</v>
      </c>
      <c r="Q15" s="13">
        <v>723.5905597879998</v>
      </c>
      <c r="R15" s="13">
        <v>0</v>
      </c>
      <c r="S15" s="15"/>
      <c r="T15" s="13">
        <f t="shared" si="4"/>
        <v>169.94438941999988</v>
      </c>
      <c r="U15" s="13">
        <v>169.94438941999988</v>
      </c>
      <c r="V15" s="13">
        <v>0</v>
      </c>
    </row>
    <row r="16" spans="1:22" ht="12" customHeight="1">
      <c r="A16" s="2"/>
      <c r="B16" s="3"/>
      <c r="C16" s="16" t="s">
        <v>41</v>
      </c>
      <c r="D16" s="17">
        <f t="shared" si="0"/>
        <v>41926.579473030004</v>
      </c>
      <c r="E16" s="15"/>
      <c r="F16" s="17">
        <f t="shared" si="1"/>
        <v>40598.471916120005</v>
      </c>
      <c r="G16" s="17">
        <v>24753.80866952</v>
      </c>
      <c r="H16" s="17">
        <v>0</v>
      </c>
      <c r="I16" s="17">
        <v>15844.663246600001</v>
      </c>
      <c r="J16" s="15"/>
      <c r="K16" s="17">
        <f t="shared" si="2"/>
        <v>685.5573847000012</v>
      </c>
      <c r="L16" s="17">
        <v>685.5573847000012</v>
      </c>
      <c r="M16" s="17">
        <v>0</v>
      </c>
      <c r="N16" s="15"/>
      <c r="O16" s="17">
        <f t="shared" si="3"/>
        <v>642.55017221</v>
      </c>
      <c r="P16" s="17">
        <v>487.76005708</v>
      </c>
      <c r="Q16" s="17">
        <v>154.79011513000003</v>
      </c>
      <c r="R16" s="17">
        <v>0</v>
      </c>
      <c r="S16" s="15"/>
      <c r="T16" s="17">
        <f t="shared" si="4"/>
        <v>0</v>
      </c>
      <c r="U16" s="17">
        <v>0</v>
      </c>
      <c r="V16" s="17">
        <v>0</v>
      </c>
    </row>
    <row r="17" spans="1:22" ht="12" customHeight="1">
      <c r="A17" s="2"/>
      <c r="B17" s="3"/>
      <c r="C17" s="31" t="s">
        <v>31</v>
      </c>
      <c r="D17" s="13">
        <f t="shared" si="0"/>
        <v>65765.77207640797</v>
      </c>
      <c r="E17" s="15"/>
      <c r="F17" s="13">
        <f t="shared" si="1"/>
        <v>65765.77207640797</v>
      </c>
      <c r="G17" s="13">
        <v>65765.77207640797</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5816.870132690001</v>
      </c>
      <c r="E18" s="15"/>
      <c r="F18" s="17">
        <f t="shared" si="1"/>
        <v>4829.70125841</v>
      </c>
      <c r="G18" s="17">
        <v>4529.53954403</v>
      </c>
      <c r="H18" s="17">
        <v>300.16171438</v>
      </c>
      <c r="I18" s="17">
        <v>0</v>
      </c>
      <c r="J18" s="15"/>
      <c r="K18" s="17">
        <f t="shared" si="2"/>
        <v>1.27654727</v>
      </c>
      <c r="L18" s="17">
        <v>0</v>
      </c>
      <c r="M18" s="17">
        <v>1.27654727</v>
      </c>
      <c r="N18" s="15"/>
      <c r="O18" s="17">
        <f t="shared" si="3"/>
        <v>948.4859609000004</v>
      </c>
      <c r="P18" s="17">
        <v>780.9030792700004</v>
      </c>
      <c r="Q18" s="17">
        <v>167.58288163</v>
      </c>
      <c r="R18" s="17">
        <v>0</v>
      </c>
      <c r="S18" s="15"/>
      <c r="T18" s="17">
        <f t="shared" si="4"/>
        <v>37.40636611</v>
      </c>
      <c r="U18" s="17">
        <v>0</v>
      </c>
      <c r="V18" s="17">
        <v>37.40636611</v>
      </c>
    </row>
    <row r="19" spans="1:22" ht="12" customHeight="1">
      <c r="A19" s="2"/>
      <c r="B19" s="3"/>
      <c r="C19" s="31" t="s">
        <v>45</v>
      </c>
      <c r="D19" s="13">
        <f t="shared" si="0"/>
        <v>7823.77485908</v>
      </c>
      <c r="E19" s="15"/>
      <c r="F19" s="13">
        <f t="shared" si="1"/>
        <v>5572.267662889999</v>
      </c>
      <c r="G19" s="13">
        <v>4022.6768833099995</v>
      </c>
      <c r="H19" s="13">
        <v>0</v>
      </c>
      <c r="I19" s="13">
        <v>1549.59077958</v>
      </c>
      <c r="J19" s="15"/>
      <c r="K19" s="13">
        <f t="shared" si="2"/>
        <v>0</v>
      </c>
      <c r="L19" s="13">
        <v>0</v>
      </c>
      <c r="M19" s="13">
        <v>0</v>
      </c>
      <c r="N19" s="15"/>
      <c r="O19" s="13">
        <f t="shared" si="3"/>
        <v>2214.8169812600004</v>
      </c>
      <c r="P19" s="13">
        <v>2214.8169812600004</v>
      </c>
      <c r="Q19" s="13">
        <v>0</v>
      </c>
      <c r="R19" s="13">
        <v>0</v>
      </c>
      <c r="S19" s="15"/>
      <c r="T19" s="13">
        <f t="shared" si="4"/>
        <v>36.69021492999999</v>
      </c>
      <c r="U19" s="13">
        <v>36.69021492999999</v>
      </c>
      <c r="V19" s="13">
        <v>0</v>
      </c>
    </row>
    <row r="20" spans="1:22" ht="12" customHeight="1">
      <c r="A20" s="2"/>
      <c r="B20" s="3"/>
      <c r="C20" s="16" t="s">
        <v>14</v>
      </c>
      <c r="D20" s="17">
        <f t="shared" si="0"/>
        <v>3176.11581661</v>
      </c>
      <c r="E20" s="15"/>
      <c r="F20" s="17">
        <f t="shared" si="1"/>
        <v>2347.41346836</v>
      </c>
      <c r="G20" s="17">
        <v>2347.41346836</v>
      </c>
      <c r="H20" s="17">
        <v>0</v>
      </c>
      <c r="I20" s="17">
        <v>0</v>
      </c>
      <c r="J20" s="15"/>
      <c r="K20" s="17">
        <f t="shared" si="2"/>
        <v>0</v>
      </c>
      <c r="L20" s="17">
        <v>0</v>
      </c>
      <c r="M20" s="17">
        <v>0</v>
      </c>
      <c r="N20" s="15"/>
      <c r="O20" s="17">
        <f t="shared" si="3"/>
        <v>708.77868632</v>
      </c>
      <c r="P20" s="17">
        <v>488.50486916999995</v>
      </c>
      <c r="Q20" s="17">
        <v>220.27381715000007</v>
      </c>
      <c r="R20" s="17">
        <v>0</v>
      </c>
      <c r="S20" s="15"/>
      <c r="T20" s="17">
        <f t="shared" si="4"/>
        <v>119.92366192999998</v>
      </c>
      <c r="U20" s="17">
        <v>0</v>
      </c>
      <c r="V20" s="17">
        <v>119.92366192999998</v>
      </c>
    </row>
    <row r="21" spans="1:22" ht="12" customHeight="1">
      <c r="A21" s="2"/>
      <c r="B21" s="3"/>
      <c r="C21" s="31" t="s">
        <v>15</v>
      </c>
      <c r="D21" s="13">
        <f t="shared" si="0"/>
        <v>4550.243074994949</v>
      </c>
      <c r="E21" s="15"/>
      <c r="F21" s="13">
        <f t="shared" si="1"/>
        <v>4350.045560869999</v>
      </c>
      <c r="G21" s="13">
        <v>4350.045560869999</v>
      </c>
      <c r="H21" s="13">
        <v>0</v>
      </c>
      <c r="I21" s="13">
        <v>0</v>
      </c>
      <c r="J21" s="15"/>
      <c r="K21" s="13">
        <f t="shared" si="2"/>
        <v>50.63387745</v>
      </c>
      <c r="L21" s="13">
        <v>31.662592710000002</v>
      </c>
      <c r="M21" s="13">
        <v>18.971284739999994</v>
      </c>
      <c r="N21" s="15"/>
      <c r="O21" s="13">
        <f t="shared" si="3"/>
        <v>149.56363667495054</v>
      </c>
      <c r="P21" s="13">
        <v>149.56363667495054</v>
      </c>
      <c r="Q21" s="13">
        <v>0</v>
      </c>
      <c r="R21" s="13">
        <v>0</v>
      </c>
      <c r="S21" s="15"/>
      <c r="T21" s="13">
        <f t="shared" si="4"/>
        <v>0</v>
      </c>
      <c r="U21" s="13">
        <v>0</v>
      </c>
      <c r="V21" s="13">
        <v>0</v>
      </c>
    </row>
    <row r="22" spans="1:22" ht="12" customHeight="1">
      <c r="A22" s="2"/>
      <c r="B22" s="3"/>
      <c r="C22" s="16" t="s">
        <v>16</v>
      </c>
      <c r="D22" s="17">
        <f t="shared" si="0"/>
        <v>26016.939253736455</v>
      </c>
      <c r="E22" s="15"/>
      <c r="F22" s="17">
        <f t="shared" si="1"/>
        <v>16007.130052373843</v>
      </c>
      <c r="G22" s="17">
        <v>16007.130052373843</v>
      </c>
      <c r="H22" s="17">
        <v>0</v>
      </c>
      <c r="I22" s="17">
        <v>0</v>
      </c>
      <c r="J22" s="15"/>
      <c r="K22" s="17">
        <f t="shared" si="2"/>
        <v>74.87</v>
      </c>
      <c r="L22" s="17">
        <v>0</v>
      </c>
      <c r="M22" s="17">
        <v>74.87</v>
      </c>
      <c r="N22" s="15"/>
      <c r="O22" s="17">
        <f t="shared" si="3"/>
        <v>7642.283112108475</v>
      </c>
      <c r="P22" s="17">
        <v>7572.756131908475</v>
      </c>
      <c r="Q22" s="17">
        <v>53.92828003</v>
      </c>
      <c r="R22" s="17">
        <v>15.59870017</v>
      </c>
      <c r="S22" s="15"/>
      <c r="T22" s="17">
        <f t="shared" si="4"/>
        <v>2292.656089254139</v>
      </c>
      <c r="U22" s="17">
        <v>2292.656089254139</v>
      </c>
      <c r="V22" s="17">
        <v>0</v>
      </c>
    </row>
    <row r="23" spans="1:22" ht="12" customHeight="1">
      <c r="A23" s="2"/>
      <c r="B23" s="3"/>
      <c r="C23" s="31" t="s">
        <v>47</v>
      </c>
      <c r="D23" s="13">
        <f t="shared" si="0"/>
        <v>39173.137337169625</v>
      </c>
      <c r="E23" s="15"/>
      <c r="F23" s="13">
        <f t="shared" si="1"/>
        <v>29207.27690721</v>
      </c>
      <c r="G23" s="13">
        <v>29207.27690721</v>
      </c>
      <c r="H23" s="13">
        <v>0</v>
      </c>
      <c r="I23" s="13">
        <v>0</v>
      </c>
      <c r="J23" s="15"/>
      <c r="K23" s="13">
        <f t="shared" si="2"/>
        <v>3712.90112265</v>
      </c>
      <c r="L23" s="13">
        <v>0</v>
      </c>
      <c r="M23" s="13">
        <v>3712.90112265</v>
      </c>
      <c r="N23" s="15"/>
      <c r="O23" s="13">
        <f t="shared" si="3"/>
        <v>6252.959307309622</v>
      </c>
      <c r="P23" s="13">
        <v>6101.533677719622</v>
      </c>
      <c r="Q23" s="13">
        <v>151.42562958999997</v>
      </c>
      <c r="R23" s="13">
        <v>0</v>
      </c>
      <c r="S23" s="15"/>
      <c r="T23" s="13">
        <f t="shared" si="4"/>
        <v>0</v>
      </c>
      <c r="U23" s="13">
        <v>0</v>
      </c>
      <c r="V23" s="13">
        <v>0</v>
      </c>
    </row>
    <row r="24" spans="1:22" ht="12" customHeight="1">
      <c r="A24" s="2"/>
      <c r="B24" s="3"/>
      <c r="C24" s="16" t="s">
        <v>42</v>
      </c>
      <c r="D24" s="17">
        <f t="shared" si="0"/>
        <v>17197.823473739994</v>
      </c>
      <c r="E24" s="15"/>
      <c r="F24" s="17">
        <f t="shared" si="1"/>
        <v>16652.6538805</v>
      </c>
      <c r="G24" s="17">
        <v>12504.233860229999</v>
      </c>
      <c r="H24" s="17">
        <v>0</v>
      </c>
      <c r="I24" s="17">
        <v>4148.42002027</v>
      </c>
      <c r="J24" s="15"/>
      <c r="K24" s="17">
        <f t="shared" si="2"/>
        <v>0</v>
      </c>
      <c r="L24" s="17">
        <v>0</v>
      </c>
      <c r="M24" s="17">
        <v>0</v>
      </c>
      <c r="N24" s="15"/>
      <c r="O24" s="17">
        <f t="shared" si="3"/>
        <v>545.1695932399978</v>
      </c>
      <c r="P24" s="17">
        <v>482.8127369399977</v>
      </c>
      <c r="Q24" s="17">
        <v>62.06839454</v>
      </c>
      <c r="R24" s="17">
        <v>0.28846176</v>
      </c>
      <c r="S24" s="15"/>
      <c r="T24" s="17">
        <f t="shared" si="4"/>
        <v>0</v>
      </c>
      <c r="U24" s="17">
        <v>0</v>
      </c>
      <c r="V24" s="17">
        <v>0</v>
      </c>
    </row>
    <row r="25" spans="1:22" ht="12" customHeight="1">
      <c r="A25" s="2"/>
      <c r="B25" s="3"/>
      <c r="C25" s="31" t="s">
        <v>17</v>
      </c>
      <c r="D25" s="13">
        <f t="shared" si="0"/>
        <v>5596.566427950001</v>
      </c>
      <c r="E25" s="15"/>
      <c r="F25" s="13">
        <f t="shared" si="1"/>
        <v>4457.40169354</v>
      </c>
      <c r="G25" s="13">
        <v>4412.393732310001</v>
      </c>
      <c r="H25" s="13">
        <v>45.00796123000001</v>
      </c>
      <c r="I25" s="13">
        <v>0</v>
      </c>
      <c r="J25" s="15"/>
      <c r="K25" s="13">
        <f t="shared" si="2"/>
        <v>0</v>
      </c>
      <c r="L25" s="13">
        <v>0</v>
      </c>
      <c r="M25" s="13">
        <v>0</v>
      </c>
      <c r="N25" s="15"/>
      <c r="O25" s="13">
        <f t="shared" si="3"/>
        <v>1139.1647344100004</v>
      </c>
      <c r="P25" s="13">
        <v>1099.5840445000003</v>
      </c>
      <c r="Q25" s="13">
        <v>39.58068991</v>
      </c>
      <c r="R25" s="13">
        <v>0</v>
      </c>
      <c r="S25" s="15"/>
      <c r="T25" s="13">
        <f t="shared" si="4"/>
        <v>0</v>
      </c>
      <c r="U25" s="13">
        <v>0</v>
      </c>
      <c r="V25" s="13">
        <v>0</v>
      </c>
    </row>
    <row r="26" spans="1:22" ht="12" customHeight="1">
      <c r="A26" s="2"/>
      <c r="B26" s="3"/>
      <c r="C26" s="16" t="s">
        <v>50</v>
      </c>
      <c r="D26" s="17">
        <f t="shared" si="0"/>
        <v>6358.017511453501</v>
      </c>
      <c r="E26" s="15"/>
      <c r="F26" s="17">
        <f t="shared" si="1"/>
        <v>5771.401496663501</v>
      </c>
      <c r="G26" s="17">
        <v>4966.5473366635015</v>
      </c>
      <c r="H26" s="17">
        <v>0</v>
      </c>
      <c r="I26" s="17">
        <v>804.85416</v>
      </c>
      <c r="J26" s="15"/>
      <c r="K26" s="17">
        <f t="shared" si="2"/>
        <v>0</v>
      </c>
      <c r="L26" s="17">
        <v>0</v>
      </c>
      <c r="M26" s="17">
        <v>0</v>
      </c>
      <c r="N26" s="15"/>
      <c r="O26" s="17">
        <f t="shared" si="3"/>
        <v>586.6160147900002</v>
      </c>
      <c r="P26" s="17">
        <v>575.5292180800002</v>
      </c>
      <c r="Q26" s="17">
        <v>0</v>
      </c>
      <c r="R26" s="17">
        <v>11.086796710000002</v>
      </c>
      <c r="S26" s="15"/>
      <c r="T26" s="17">
        <f t="shared" si="4"/>
        <v>0</v>
      </c>
      <c r="U26" s="17">
        <v>0</v>
      </c>
      <c r="V26" s="17">
        <v>0</v>
      </c>
    </row>
    <row r="27" spans="1:22" s="5" customFormat="1" ht="12" customHeight="1">
      <c r="A27" s="2"/>
      <c r="B27" s="3"/>
      <c r="C27" s="31" t="s">
        <v>46</v>
      </c>
      <c r="D27" s="13">
        <f t="shared" si="0"/>
        <v>61077.344371233565</v>
      </c>
      <c r="E27" s="15"/>
      <c r="F27" s="13">
        <f t="shared" si="1"/>
        <v>34945.99238361295</v>
      </c>
      <c r="G27" s="13">
        <v>33979.49238361295</v>
      </c>
      <c r="H27" s="13">
        <v>0</v>
      </c>
      <c r="I27" s="13">
        <v>966.5</v>
      </c>
      <c r="J27" s="15"/>
      <c r="K27" s="13">
        <f t="shared" si="2"/>
        <v>21028.372738082875</v>
      </c>
      <c r="L27" s="13">
        <v>0</v>
      </c>
      <c r="M27" s="13">
        <v>21028.372738082875</v>
      </c>
      <c r="N27" s="15"/>
      <c r="O27" s="13">
        <f t="shared" si="3"/>
        <v>5102.979249537739</v>
      </c>
      <c r="P27" s="13">
        <v>4846.553617841072</v>
      </c>
      <c r="Q27" s="13">
        <v>11.603383029999998</v>
      </c>
      <c r="R27" s="13">
        <v>244.82224866666675</v>
      </c>
      <c r="S27" s="15"/>
      <c r="T27" s="13">
        <f t="shared" si="4"/>
        <v>0</v>
      </c>
      <c r="U27" s="13">
        <v>0</v>
      </c>
      <c r="V27" s="13">
        <v>0</v>
      </c>
    </row>
    <row r="28" spans="1:22" ht="12" customHeight="1">
      <c r="A28" s="2"/>
      <c r="B28" s="3"/>
      <c r="C28" s="16" t="s">
        <v>49</v>
      </c>
      <c r="D28" s="17">
        <f t="shared" si="0"/>
        <v>10606.05519354</v>
      </c>
      <c r="E28" s="15"/>
      <c r="F28" s="17">
        <f t="shared" si="1"/>
        <v>10131.4608266</v>
      </c>
      <c r="G28" s="17">
        <v>1906.3087430599999</v>
      </c>
      <c r="H28" s="17">
        <v>2577.814801</v>
      </c>
      <c r="I28" s="17">
        <v>5647.33728254</v>
      </c>
      <c r="J28" s="15"/>
      <c r="K28" s="17">
        <f t="shared" si="2"/>
        <v>0</v>
      </c>
      <c r="L28" s="17">
        <v>0</v>
      </c>
      <c r="M28" s="17">
        <v>0</v>
      </c>
      <c r="N28" s="15"/>
      <c r="O28" s="17">
        <f t="shared" si="3"/>
        <v>474.59436694000004</v>
      </c>
      <c r="P28" s="17">
        <v>238.58082931</v>
      </c>
      <c r="Q28" s="17">
        <v>236.01353763000003</v>
      </c>
      <c r="R28" s="17">
        <v>0</v>
      </c>
      <c r="S28" s="15"/>
      <c r="T28" s="17">
        <f t="shared" si="4"/>
        <v>0</v>
      </c>
      <c r="U28" s="17">
        <v>0</v>
      </c>
      <c r="V28" s="17">
        <v>0</v>
      </c>
    </row>
    <row r="29" spans="1:22" ht="12" customHeight="1">
      <c r="A29" s="2"/>
      <c r="B29" s="3"/>
      <c r="C29" s="31" t="s">
        <v>18</v>
      </c>
      <c r="D29" s="13">
        <f t="shared" si="0"/>
        <v>8699.66059703</v>
      </c>
      <c r="E29" s="15"/>
      <c r="F29" s="13">
        <f t="shared" si="1"/>
        <v>5678.32500956</v>
      </c>
      <c r="G29" s="13">
        <v>5678.32500956</v>
      </c>
      <c r="H29" s="13">
        <v>0</v>
      </c>
      <c r="I29" s="13">
        <v>0</v>
      </c>
      <c r="J29" s="15"/>
      <c r="K29" s="13">
        <f t="shared" si="2"/>
        <v>239.6097303800019</v>
      </c>
      <c r="L29" s="13">
        <v>239.6097303800019</v>
      </c>
      <c r="M29" s="13">
        <v>0</v>
      </c>
      <c r="N29" s="15"/>
      <c r="O29" s="13">
        <f t="shared" si="3"/>
        <v>833.7927871199998</v>
      </c>
      <c r="P29" s="13">
        <v>694.5123811099999</v>
      </c>
      <c r="Q29" s="13">
        <v>139.28040601</v>
      </c>
      <c r="R29" s="13">
        <v>0</v>
      </c>
      <c r="S29" s="15"/>
      <c r="T29" s="13">
        <f t="shared" si="4"/>
        <v>1947.9330699700001</v>
      </c>
      <c r="U29" s="13">
        <v>1947.9330699700001</v>
      </c>
      <c r="V29" s="13">
        <v>0</v>
      </c>
    </row>
    <row r="30" spans="1:22" ht="12" customHeight="1">
      <c r="A30" s="2"/>
      <c r="B30" s="3"/>
      <c r="C30" s="16" t="s">
        <v>19</v>
      </c>
      <c r="D30" s="17">
        <f t="shared" si="0"/>
        <v>1657.99515006</v>
      </c>
      <c r="E30" s="15"/>
      <c r="F30" s="17">
        <f t="shared" si="1"/>
        <v>1161.91766041</v>
      </c>
      <c r="G30" s="17">
        <v>1161.91766041</v>
      </c>
      <c r="H30" s="17">
        <v>0</v>
      </c>
      <c r="I30" s="17">
        <v>0</v>
      </c>
      <c r="J30" s="15"/>
      <c r="K30" s="17">
        <f t="shared" si="2"/>
        <v>0</v>
      </c>
      <c r="L30" s="17">
        <v>0</v>
      </c>
      <c r="M30" s="17">
        <v>0</v>
      </c>
      <c r="N30" s="15"/>
      <c r="O30" s="17">
        <f t="shared" si="3"/>
        <v>496.07748965</v>
      </c>
      <c r="P30" s="17">
        <v>496.07748965</v>
      </c>
      <c r="Q30" s="17">
        <v>0</v>
      </c>
      <c r="R30" s="17">
        <v>0</v>
      </c>
      <c r="S30" s="15"/>
      <c r="T30" s="17">
        <f t="shared" si="4"/>
        <v>0</v>
      </c>
      <c r="U30" s="17">
        <v>0</v>
      </c>
      <c r="V30" s="17">
        <v>0</v>
      </c>
    </row>
    <row r="31" spans="1:22" ht="12" customHeight="1">
      <c r="A31" s="2"/>
      <c r="B31" s="3"/>
      <c r="C31" s="31" t="s">
        <v>20</v>
      </c>
      <c r="D31" s="13">
        <f t="shared" si="0"/>
        <v>22123.09836117</v>
      </c>
      <c r="E31" s="15"/>
      <c r="F31" s="13">
        <f t="shared" si="1"/>
        <v>19350.22624107</v>
      </c>
      <c r="G31" s="13">
        <v>19350.22624107</v>
      </c>
      <c r="H31" s="13">
        <v>0</v>
      </c>
      <c r="I31" s="13">
        <v>0</v>
      </c>
      <c r="J31" s="15"/>
      <c r="K31" s="13">
        <f t="shared" si="2"/>
        <v>8.28379755</v>
      </c>
      <c r="L31" s="13">
        <v>0</v>
      </c>
      <c r="M31" s="13">
        <v>8.28379755</v>
      </c>
      <c r="N31" s="15"/>
      <c r="O31" s="13">
        <f t="shared" si="3"/>
        <v>2764.58832255</v>
      </c>
      <c r="P31" s="13">
        <v>2513.83175369</v>
      </c>
      <c r="Q31" s="13">
        <v>62.92466641</v>
      </c>
      <c r="R31" s="13">
        <v>187.83190245</v>
      </c>
      <c r="S31" s="15"/>
      <c r="T31" s="13">
        <f t="shared" si="4"/>
        <v>0</v>
      </c>
      <c r="U31" s="13">
        <v>0</v>
      </c>
      <c r="V31" s="13">
        <v>0</v>
      </c>
    </row>
    <row r="32" spans="1:22" ht="12" customHeight="1">
      <c r="A32" s="2"/>
      <c r="B32" s="3"/>
      <c r="C32" s="16" t="s">
        <v>21</v>
      </c>
      <c r="D32" s="17">
        <f t="shared" si="0"/>
        <v>4463.67317441</v>
      </c>
      <c r="E32" s="15"/>
      <c r="F32" s="17">
        <f t="shared" si="1"/>
        <v>3769.33938637</v>
      </c>
      <c r="G32" s="17">
        <v>3743.64352397</v>
      </c>
      <c r="H32" s="17">
        <v>25.6958624</v>
      </c>
      <c r="I32" s="17">
        <v>0</v>
      </c>
      <c r="J32" s="15"/>
      <c r="K32" s="17">
        <f t="shared" si="2"/>
        <v>0</v>
      </c>
      <c r="L32" s="17">
        <v>0</v>
      </c>
      <c r="M32" s="17">
        <v>0</v>
      </c>
      <c r="N32" s="15"/>
      <c r="O32" s="17">
        <f t="shared" si="3"/>
        <v>694.3337880400001</v>
      </c>
      <c r="P32" s="17">
        <v>574.7788046000001</v>
      </c>
      <c r="Q32" s="17">
        <v>4.8453040099999996</v>
      </c>
      <c r="R32" s="17">
        <v>114.70967943000001</v>
      </c>
      <c r="S32" s="15"/>
      <c r="T32" s="17">
        <f t="shared" si="4"/>
        <v>0</v>
      </c>
      <c r="U32" s="17">
        <v>0</v>
      </c>
      <c r="V32" s="17">
        <v>0</v>
      </c>
    </row>
    <row r="33" spans="1:22" ht="12" customHeight="1">
      <c r="A33" s="2"/>
      <c r="B33" s="3"/>
      <c r="C33" s="31" t="s">
        <v>22</v>
      </c>
      <c r="D33" s="13">
        <f t="shared" si="0"/>
        <v>7422.709107186999</v>
      </c>
      <c r="E33" s="15"/>
      <c r="F33" s="13">
        <f t="shared" si="1"/>
        <v>4886.2779553499995</v>
      </c>
      <c r="G33" s="13">
        <v>4886.2779553499995</v>
      </c>
      <c r="H33" s="13">
        <v>0</v>
      </c>
      <c r="I33" s="13">
        <v>0</v>
      </c>
      <c r="J33" s="15"/>
      <c r="K33" s="13">
        <f t="shared" si="2"/>
        <v>989.4651673399999</v>
      </c>
      <c r="L33" s="13">
        <v>193.39196953</v>
      </c>
      <c r="M33" s="13">
        <v>796.0731978099999</v>
      </c>
      <c r="N33" s="15"/>
      <c r="O33" s="13">
        <f t="shared" si="3"/>
        <v>1546.9659844970001</v>
      </c>
      <c r="P33" s="13">
        <v>1546.9659844970001</v>
      </c>
      <c r="Q33" s="13">
        <v>0</v>
      </c>
      <c r="R33" s="13">
        <v>0</v>
      </c>
      <c r="S33" s="15"/>
      <c r="T33" s="13">
        <f t="shared" si="4"/>
        <v>0</v>
      </c>
      <c r="U33" s="13">
        <v>0</v>
      </c>
      <c r="V33" s="13">
        <v>0</v>
      </c>
    </row>
    <row r="34" spans="1:22" ht="12" customHeight="1">
      <c r="A34" s="2"/>
      <c r="B34" s="3"/>
      <c r="C34" s="16" t="s">
        <v>23</v>
      </c>
      <c r="D34" s="17">
        <f t="shared" si="0"/>
        <v>20365.692557839997</v>
      </c>
      <c r="E34" s="15"/>
      <c r="F34" s="17">
        <f t="shared" si="1"/>
        <v>15583.615878509998</v>
      </c>
      <c r="G34" s="17">
        <v>14592.453004509998</v>
      </c>
      <c r="H34" s="17">
        <v>991.162874</v>
      </c>
      <c r="I34" s="17">
        <v>0</v>
      </c>
      <c r="J34" s="15"/>
      <c r="K34" s="17">
        <f t="shared" si="2"/>
        <v>1453.93995977</v>
      </c>
      <c r="L34" s="17">
        <v>1453.93995977</v>
      </c>
      <c r="M34" s="17">
        <v>0</v>
      </c>
      <c r="N34" s="15"/>
      <c r="O34" s="17">
        <f t="shared" si="3"/>
        <v>3256.22646325</v>
      </c>
      <c r="P34" s="17">
        <v>3256.22646325</v>
      </c>
      <c r="Q34" s="17">
        <v>0</v>
      </c>
      <c r="R34" s="17">
        <v>0</v>
      </c>
      <c r="S34" s="15"/>
      <c r="T34" s="17">
        <f t="shared" si="4"/>
        <v>71.91025631000001</v>
      </c>
      <c r="U34" s="17">
        <v>71.91025631000001</v>
      </c>
      <c r="V34" s="17">
        <v>0</v>
      </c>
    </row>
    <row r="35" spans="1:22" ht="12" customHeight="1">
      <c r="A35" s="2"/>
      <c r="B35" s="4"/>
      <c r="C35" s="31" t="s">
        <v>24</v>
      </c>
      <c r="D35" s="13">
        <f t="shared" si="0"/>
        <v>4472.24900114</v>
      </c>
      <c r="E35" s="15"/>
      <c r="F35" s="13">
        <f t="shared" si="1"/>
        <v>4044.4381345799998</v>
      </c>
      <c r="G35" s="13">
        <v>4044.4381345799998</v>
      </c>
      <c r="H35" s="13">
        <v>0</v>
      </c>
      <c r="I35" s="13">
        <v>0</v>
      </c>
      <c r="J35" s="15"/>
      <c r="K35" s="13">
        <f t="shared" si="2"/>
        <v>0</v>
      </c>
      <c r="L35" s="13">
        <v>0</v>
      </c>
      <c r="M35" s="13">
        <v>0</v>
      </c>
      <c r="N35" s="15"/>
      <c r="O35" s="13">
        <f t="shared" si="3"/>
        <v>427.81086655999997</v>
      </c>
      <c r="P35" s="13">
        <v>396.87086655999997</v>
      </c>
      <c r="Q35" s="13">
        <v>0</v>
      </c>
      <c r="R35" s="13">
        <v>30.94</v>
      </c>
      <c r="S35" s="15"/>
      <c r="T35" s="13">
        <f t="shared" si="4"/>
        <v>0</v>
      </c>
      <c r="U35" s="13">
        <v>0</v>
      </c>
      <c r="V35" s="13">
        <v>0</v>
      </c>
    </row>
    <row r="36" spans="1:22" ht="12" customHeight="1">
      <c r="A36" s="2"/>
      <c r="B36" s="3"/>
      <c r="C36" s="16" t="s">
        <v>25</v>
      </c>
      <c r="D36" s="17">
        <f t="shared" si="0"/>
        <v>12168.88615141</v>
      </c>
      <c r="E36" s="15"/>
      <c r="F36" s="17">
        <f t="shared" si="1"/>
        <v>10117.091104940002</v>
      </c>
      <c r="G36" s="17">
        <v>4036.5453096700003</v>
      </c>
      <c r="H36" s="17">
        <v>248.73171247</v>
      </c>
      <c r="I36" s="17">
        <v>5831.8140828000005</v>
      </c>
      <c r="J36" s="15"/>
      <c r="K36" s="17">
        <f t="shared" si="2"/>
        <v>361.86723659000006</v>
      </c>
      <c r="L36" s="17">
        <v>361.86723659000006</v>
      </c>
      <c r="M36" s="17">
        <v>0</v>
      </c>
      <c r="N36" s="15"/>
      <c r="O36" s="17">
        <f t="shared" si="3"/>
        <v>1312.7422404499998</v>
      </c>
      <c r="P36" s="17">
        <v>609.39101493</v>
      </c>
      <c r="Q36" s="17">
        <v>47.485525519999996</v>
      </c>
      <c r="R36" s="17">
        <v>655.8657</v>
      </c>
      <c r="S36" s="15"/>
      <c r="T36" s="17">
        <f t="shared" si="4"/>
        <v>377.18556943</v>
      </c>
      <c r="U36" s="17">
        <v>204.28030382</v>
      </c>
      <c r="V36" s="17">
        <v>172.90526561000001</v>
      </c>
    </row>
    <row r="37" spans="1:22" ht="12" customHeight="1">
      <c r="A37" s="2"/>
      <c r="B37" s="3"/>
      <c r="C37" s="31" t="s">
        <v>26</v>
      </c>
      <c r="D37" s="13">
        <f t="shared" si="0"/>
        <v>11.697968</v>
      </c>
      <c r="E37" s="15"/>
      <c r="F37" s="13">
        <f t="shared" si="1"/>
        <v>0</v>
      </c>
      <c r="G37" s="13">
        <v>0</v>
      </c>
      <c r="H37" s="13">
        <v>0</v>
      </c>
      <c r="I37" s="13">
        <v>0</v>
      </c>
      <c r="J37" s="15"/>
      <c r="K37" s="13">
        <f t="shared" si="2"/>
        <v>0</v>
      </c>
      <c r="L37" s="13">
        <v>0</v>
      </c>
      <c r="M37" s="13">
        <v>0</v>
      </c>
      <c r="N37" s="15"/>
      <c r="O37" s="13">
        <f t="shared" si="3"/>
        <v>11.697968</v>
      </c>
      <c r="P37" s="13">
        <v>11.697968</v>
      </c>
      <c r="Q37" s="13">
        <v>0</v>
      </c>
      <c r="R37" s="13">
        <v>0</v>
      </c>
      <c r="S37" s="15"/>
      <c r="T37" s="13">
        <f t="shared" si="4"/>
        <v>0</v>
      </c>
      <c r="U37" s="13">
        <v>0</v>
      </c>
      <c r="V37" s="13">
        <v>0</v>
      </c>
    </row>
    <row r="38" spans="1:22" ht="12" customHeight="1">
      <c r="A38" s="2"/>
      <c r="B38" s="3"/>
      <c r="C38" s="16" t="s">
        <v>27</v>
      </c>
      <c r="D38" s="17">
        <f t="shared" si="0"/>
        <v>40952.73127017115</v>
      </c>
      <c r="E38" s="15"/>
      <c r="F38" s="17">
        <f t="shared" si="1"/>
        <v>37423.42652212724</v>
      </c>
      <c r="G38" s="17">
        <v>37423.42652212724</v>
      </c>
      <c r="H38" s="17">
        <v>0</v>
      </c>
      <c r="I38" s="17">
        <v>0</v>
      </c>
      <c r="J38" s="15"/>
      <c r="K38" s="17">
        <f t="shared" si="2"/>
        <v>0</v>
      </c>
      <c r="L38" s="17">
        <v>0</v>
      </c>
      <c r="M38" s="17">
        <v>0</v>
      </c>
      <c r="N38" s="15"/>
      <c r="O38" s="17">
        <f t="shared" si="3"/>
        <v>3529.3047480439072</v>
      </c>
      <c r="P38" s="17">
        <v>2506.822190523907</v>
      </c>
      <c r="Q38" s="17">
        <v>1022.4825575200001</v>
      </c>
      <c r="R38" s="17">
        <v>0</v>
      </c>
      <c r="S38" s="15"/>
      <c r="T38" s="17">
        <f t="shared" si="4"/>
        <v>0</v>
      </c>
      <c r="U38" s="17">
        <v>0</v>
      </c>
      <c r="V38" s="17">
        <v>0</v>
      </c>
    </row>
    <row r="39" spans="1:22" ht="12" customHeight="1">
      <c r="A39" s="2"/>
      <c r="B39" s="3"/>
      <c r="C39" s="31" t="s">
        <v>28</v>
      </c>
      <c r="D39" s="13">
        <f t="shared" si="0"/>
        <v>2427.2887684400002</v>
      </c>
      <c r="E39" s="15"/>
      <c r="F39" s="13">
        <f t="shared" si="1"/>
        <v>2181.75316294</v>
      </c>
      <c r="G39" s="13">
        <v>2181.75316294</v>
      </c>
      <c r="H39" s="13">
        <v>0</v>
      </c>
      <c r="I39" s="13">
        <v>0</v>
      </c>
      <c r="J39" s="15"/>
      <c r="K39" s="13">
        <f t="shared" si="2"/>
        <v>0</v>
      </c>
      <c r="L39" s="13">
        <v>0</v>
      </c>
      <c r="M39" s="13">
        <v>0</v>
      </c>
      <c r="N39" s="15"/>
      <c r="O39" s="13">
        <f t="shared" si="3"/>
        <v>245.5356055</v>
      </c>
      <c r="P39" s="13">
        <v>244.1356055</v>
      </c>
      <c r="Q39" s="13">
        <v>0</v>
      </c>
      <c r="R39" s="13">
        <v>1.4</v>
      </c>
      <c r="S39" s="15"/>
      <c r="T39" s="13">
        <f t="shared" si="4"/>
        <v>0</v>
      </c>
      <c r="U39" s="13">
        <v>0</v>
      </c>
      <c r="V39" s="13">
        <v>0</v>
      </c>
    </row>
    <row r="40" spans="1:22" ht="12" customHeight="1">
      <c r="A40" s="2"/>
      <c r="B40" s="3"/>
      <c r="C40" s="16" t="s">
        <v>48</v>
      </c>
      <c r="D40" s="17">
        <f t="shared" si="0"/>
        <v>7404.057305010001</v>
      </c>
      <c r="E40" s="15"/>
      <c r="F40" s="17">
        <f t="shared" si="1"/>
        <v>6801.269519650001</v>
      </c>
      <c r="G40" s="17">
        <v>5838.673591580001</v>
      </c>
      <c r="H40" s="17">
        <v>0</v>
      </c>
      <c r="I40" s="17">
        <v>962.59592807</v>
      </c>
      <c r="J40" s="15"/>
      <c r="K40" s="17">
        <f t="shared" si="2"/>
        <v>7.682926880000001</v>
      </c>
      <c r="L40" s="17">
        <v>0</v>
      </c>
      <c r="M40" s="17">
        <v>7.682926880000001</v>
      </c>
      <c r="N40" s="15"/>
      <c r="O40" s="17">
        <f t="shared" si="3"/>
        <v>595.10485848</v>
      </c>
      <c r="P40" s="17">
        <v>391.23332762</v>
      </c>
      <c r="Q40" s="17">
        <v>0</v>
      </c>
      <c r="R40" s="17">
        <v>203.87153085999998</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8" customFormat="1" ht="29.25" customHeight="1">
      <c r="A42" s="37" t="s">
        <v>32</v>
      </c>
      <c r="B42" s="37"/>
      <c r="C42" s="37"/>
      <c r="D42" s="37"/>
      <c r="E42" s="37"/>
      <c r="F42" s="37"/>
      <c r="G42" s="37"/>
      <c r="H42" s="37"/>
      <c r="I42" s="37"/>
      <c r="J42" s="37"/>
      <c r="K42" s="37"/>
      <c r="L42" s="37"/>
      <c r="M42" s="37"/>
      <c r="N42" s="37"/>
      <c r="O42" s="37"/>
      <c r="P42" s="37"/>
      <c r="Q42" s="37"/>
      <c r="R42" s="37"/>
      <c r="S42" s="37"/>
      <c r="T42" s="37"/>
      <c r="U42" s="37"/>
      <c r="V42" s="37"/>
    </row>
    <row r="43" spans="1:30" s="40" customFormat="1" ht="42" customHeight="1">
      <c r="A43" s="39" t="s">
        <v>34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0" s="40" customFormat="1" ht="29.25" customHeight="1">
      <c r="A44" s="39" t="s">
        <v>44</v>
      </c>
      <c r="B44" s="39"/>
      <c r="C44" s="39"/>
      <c r="D44" s="39"/>
      <c r="E44" s="39"/>
      <c r="F44" s="39"/>
      <c r="G44" s="39"/>
      <c r="H44" s="39"/>
      <c r="I44" s="39"/>
      <c r="J44" s="39"/>
      <c r="K44" s="39"/>
      <c r="L44" s="39"/>
      <c r="M44" s="39"/>
      <c r="N44" s="39"/>
      <c r="O44" s="39"/>
      <c r="P44" s="39"/>
      <c r="Q44" s="39"/>
      <c r="R44" s="39"/>
      <c r="S44" s="39"/>
      <c r="T44" s="39"/>
      <c r="U44" s="39"/>
      <c r="V44" s="39"/>
      <c r="W44" s="41"/>
      <c r="X44" s="41"/>
      <c r="Y44" s="41"/>
      <c r="Z44" s="41"/>
      <c r="AA44" s="41"/>
      <c r="AB44" s="41"/>
      <c r="AC44" s="41"/>
      <c r="AD44" s="41"/>
    </row>
    <row r="45" spans="1:30" s="40" customFormat="1" ht="28.5" customHeight="1">
      <c r="A45" s="39" t="s">
        <v>38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row r="46" spans="1:30" s="40" customFormat="1" ht="28.5" customHeight="1">
      <c r="A46" s="39" t="s">
        <v>40</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s="40" customFormat="1" ht="24.75" customHeight="1">
      <c r="A47" s="39" t="s">
        <v>43</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row>
    <row r="48" spans="1:30" s="40" customFormat="1" ht="23.25" customHeight="1">
      <c r="A48" s="39" t="s">
        <v>51</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s="40" customFormat="1" ht="28.5" customHeight="1">
      <c r="A49" s="39" t="s">
        <v>29</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row>
  </sheetData>
  <sheetProtection/>
  <mergeCells count="15">
    <mergeCell ref="A43:AD43"/>
    <mergeCell ref="A46:AD46"/>
    <mergeCell ref="A47:AD47"/>
    <mergeCell ref="A48:AD48"/>
    <mergeCell ref="A45:AD45"/>
    <mergeCell ref="A44:V44"/>
    <mergeCell ref="A49:AD49"/>
    <mergeCell ref="C1:V1"/>
    <mergeCell ref="C2:V2"/>
    <mergeCell ref="C3:V3"/>
    <mergeCell ref="F4:I4"/>
    <mergeCell ref="K4:M4"/>
    <mergeCell ref="O4:R4"/>
    <mergeCell ref="T4:V4"/>
    <mergeCell ref="A42:V42"/>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2015-05-14T22:50:45Z</dcterms:modified>
  <cp:category/>
  <cp:version/>
  <cp:contentType/>
  <cp:contentStatus/>
</cp:coreProperties>
</file>