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<sst xmlns="http://schemas.openxmlformats.org/spreadsheetml/2006/main" count="68" uniqueCount="50">
  <si>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</si>
  <si>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</si>
  <si>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</si>
  <si>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</si>
  <si>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</si>
  <si>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</si>
  <si>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</si>
  <si>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</si>
  <si>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</si>
  <si>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</si>
  <si>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</si>
  <si>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</si>
  <si>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</si>
  <si>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</si>
  <si>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</si>
  <si>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</si>
  <si>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</si>
  <si>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</si>
  <si>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</si>
  <si>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</si>
  <si>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</si>
  <si>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</si>
  <si>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</si>
  <si>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</si>
  <si>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</si>
  <si>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</si>
  <si>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</si>
  <si>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</si>
  <si>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</si>
  <si>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</si>
  <si>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</si>
  <si>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</si>
  <si>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</si>
  <si>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</si>
  <si>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</si>
  <si>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</si>
  <si>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</si>
  <si>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</si>
  <si>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</si>
  <si>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</si>
  <si>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</si>
  <si>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</si>
  <si>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</si>
  <si>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</si>
  <si>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 xml:space="preserve"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</si>
  <si>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</si>
  <si>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t>Estado de México</t>
  </si>
  <si>
    <r>
      <t>Otros2</t>
    </r>
    <r>
      <rPr>
        <b/>
        <vertAlign val="superscript"/>
        <sz val="9"/>
        <rFont val="Montserrat"/>
        <family val="0"/>
      </rPr>
      <t>_/</t>
    </r>
  </si>
  <si>
    <r>
      <t xml:space="preserve">2_/ </t>
    </r>
    <r>
      <rPr>
        <sz val="8"/>
        <rFont val="Montserrat"/>
        <family val="0"/>
      </rPr>
      <t>Corporación Financiera de América del Norte, Deutsche Bank Mexico, Dexia Crédito Local México, Financiera Nacional de Desarrollo Agropecuario, Rural, Forestal y Pesquero, Fondo de Operacion y Financiamiento Bancario a la Vivienda, el Instituto para el Financiamiento del Estado de Hidalgo y el Instituto para el Desarrollo y Financiamiento del Estado de Quintana Roo.</t>
    </r>
  </si>
  <si>
    <t>Saldos al 30 de septiembre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</si>
</sst>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[$-80A]dddd\,\ d&quot; de &quot;mmmm&quot; de &quot;yyyy"/>
    <numFmt numFmtId="172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8"/>
      <name val="Montserrat"/>
      <family val="0"/>
    </font>
    <font>
      <b/>
      <vertAlign val="superscript"/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7" fillId="33" borderId="0" xfId="54" applyFont="1" applyFill="1">
      <alignment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0" xfId="54" applyFont="1" applyFill="1" applyBorder="1" applyAlignment="1" quotePrefix="1">
      <alignment vertical="center"/>
      <protection/>
    </xf>
    <xf numFmtId="0" fontId="6" fillId="33" borderId="10" xfId="54" applyNumberFormat="1" applyFont="1" applyFill="1" applyBorder="1" applyAlignment="1" quotePrefix="1">
      <alignment horizontal="left"/>
      <protection/>
    </xf>
    <xf numFmtId="0" fontId="44" fillId="33" borderId="10" xfId="0" applyFont="1" applyFill="1" applyBorder="1" applyAlignment="1" applyProtection="1" quotePrefix="1">
      <alignment horizontal="left"/>
      <protection/>
    </xf>
    <xf numFmtId="0" fontId="7" fillId="33" borderId="0" xfId="54" applyFont="1" applyFill="1" applyAlignment="1">
      <alignment wrapText="1"/>
      <protection/>
    </xf>
    <xf numFmtId="165" fontId="7" fillId="33" borderId="10" xfId="53" applyNumberFormat="1" applyFont="1" applyFill="1" applyBorder="1" applyAlignment="1" applyProtection="1" quotePrefix="1">
      <alignment horizontal="right" vertical="center"/>
      <protection/>
    </xf>
    <xf numFmtId="0" fontId="6" fillId="34" borderId="10" xfId="54" applyNumberFormat="1" applyFont="1" applyFill="1" applyBorder="1" applyAlignment="1" applyProtection="1">
      <alignment horizontal="center" vertical="center" wrapText="1"/>
      <protection/>
    </xf>
    <xf numFmtId="165" fontId="6" fillId="33" borderId="0" xfId="54" applyNumberFormat="1" applyFont="1" applyFill="1" applyBorder="1" applyAlignment="1" applyProtection="1">
      <alignment horizontal="right"/>
      <protection/>
    </xf>
    <xf numFmtId="165" fontId="7" fillId="33" borderId="11" xfId="53" applyNumberFormat="1" applyFont="1" applyFill="1" applyBorder="1" applyAlignment="1" applyProtection="1" quotePrefix="1">
      <alignment horizontal="right" vertical="center"/>
      <protection/>
    </xf>
    <xf numFmtId="0" fontId="7" fillId="33" borderId="0" xfId="54" applyFont="1" applyFill="1" applyBorder="1">
      <alignment/>
      <protection/>
    </xf>
    <xf numFmtId="0" fontId="7" fillId="33" borderId="0" xfId="54" applyFont="1" applyFill="1" applyBorder="1" applyAlignment="1">
      <alignment wrapText="1"/>
      <protection/>
    </xf>
    <xf numFmtId="165" fontId="7" fillId="33" borderId="0" xfId="53" applyNumberFormat="1" applyFont="1" applyFill="1" applyBorder="1" applyAlignment="1" applyProtection="1" quotePrefix="1">
      <alignment horizontal="right" vertical="center"/>
      <protection/>
    </xf>
    <xf numFmtId="165" fontId="7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8" fillId="33" borderId="12" xfId="54" applyNumberFormat="1" applyFont="1" applyFill="1" applyBorder="1" applyAlignment="1" quotePrefix="1">
      <alignment horizontal="justify" vertical="top" wrapText="1"/>
      <protection/>
    </xf>
    <xf numFmtId="0" fontId="8" fillId="33" borderId="12" xfId="54" applyNumberFormat="1" applyFont="1" applyFill="1" applyBorder="1" applyAlignment="1" quotePrefix="1">
      <alignment horizontal="justify" vertical="top"/>
      <protection/>
    </xf>
    <xf numFmtId="0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0" xfId="54" applyFont="1" applyFill="1" applyBorder="1" applyAlignment="1">
      <alignment horizontal="center" vertical="center"/>
      <protection/>
    </xf>
    <xf numFmtId="0" fontId="9" fillId="33" borderId="0" xfId="54" applyFont="1" applyFill="1" applyAlignment="1">
      <alignment horizontal="justify" wrapText="1"/>
      <protection/>
    </xf>
    <xf numFmtId="0" fontId="8" fillId="33" borderId="0" xfId="54" applyFont="1" applyFill="1" applyAlignment="1" quotePrefix="1">
      <alignment horizontal="left" vertical="center"/>
      <protection/>
    </xf>
    <xf numFmtId="41" fontId="7" fillId="33" borderId="10" xfId="53" applyNumberFormat="1" applyFont="1" applyFill="1" applyBorder="1" applyAlignment="1" applyProtection="1">
      <alignment horizontal="right" vertical="center"/>
      <protection/>
    </xf>
    <xf numFmtId="41" fontId="7" fillId="33" borderId="10" xfId="53" applyNumberFormat="1" applyFont="1" applyFill="1" applyBorder="1" applyAlignment="1" applyProtection="1" quotePrefix="1">
      <alignment horizontal="right" vertical="center"/>
      <protection/>
    </xf>
    <xf numFmtId="41" fontId="6" fillId="33" borderId="10" xfId="54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609600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41"/>
  <sheetViews>
    <sheetView tabSelected="1" zoomScalePageLayoutView="0" workbookViewId="0" topLeftCell="A10">
      <selection activeCell="E22" sqref="E22"/>
    </sheetView>
  </sheetViews>
  <sheetFormatPr defaultColWidth="0" defaultRowHeight="15"/>
  <cols>
    <col min="1" max="1" width="20.7109375" style="1" customWidth="1"/>
    <col min="2" max="2" width="12.421875" style="1" bestFit="1" customWidth="1"/>
    <col min="3" max="3" width="15.00390625" style="1" bestFit="1" customWidth="1"/>
    <col min="4" max="4" width="13.00390625" style="1" bestFit="1" customWidth="1"/>
    <col min="5" max="5" width="10.57421875" style="1" bestFit="1" customWidth="1"/>
    <col min="6" max="6" width="13.140625" style="1" bestFit="1" customWidth="1"/>
    <col min="7" max="7" width="14.57421875" style="1" customWidth="1"/>
    <col min="8" max="8" width="13.00390625" style="1" bestFit="1" customWidth="1"/>
    <col min="9" max="9" width="10.57421875" style="1" bestFit="1" customWidth="1"/>
    <col min="10" max="10" width="12.8515625" style="1" bestFit="1" customWidth="1"/>
    <col min="11" max="11" width="15.00390625" style="1" bestFit="1" customWidth="1"/>
    <col min="12" max="12" width="13.00390625" style="1" bestFit="1" customWidth="1"/>
    <col min="13" max="13" width="11.8515625" style="1" bestFit="1" customWidth="1"/>
    <col min="14" max="14" width="12.8515625" style="1" bestFit="1" customWidth="1"/>
    <col min="15" max="15" width="15.00390625" style="1" bestFit="1" customWidth="1"/>
    <col min="16" max="17" width="13.421875" style="1" customWidth="1"/>
    <col min="18" max="18" width="6.140625" style="11" customWidth="1"/>
    <col min="19" max="204" width="11.421875" style="11" hidden="1" customWidth="1"/>
    <col min="205" max="205" width="7.00390625" style="11" hidden="1" customWidth="1"/>
    <col min="206" max="206" width="10.00390625" style="11" hidden="1" customWidth="1"/>
    <col min="207" max="213" width="13.00390625" style="1" hidden="1" customWidth="1"/>
    <col min="214" max="249" width="0" style="1" hidden="1" customWidth="1"/>
    <col min="250" max="16384" width="13.00390625" style="1" hidden="1" customWidth="1"/>
  </cols>
  <sheetData>
    <row r="1" spans="2:17" ht="18.75" customHeight="1">
      <c r="B1" s="2"/>
      <c r="C1" s="15" t="s">
        <v>45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8.75" customHeight="1">
      <c r="B2" s="3"/>
      <c r="C2" s="16" t="s">
        <v>49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8.75" customHeight="1">
      <c r="B3" s="3"/>
      <c r="C3" s="16" t="s">
        <v>40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>
      <c r="A4" s="20" t="s">
        <v>0</v>
      </c>
      <c r="B4" s="19" t="s">
        <v>1</v>
      </c>
      <c r="C4" s="20" t="s">
        <v>2</v>
      </c>
      <c r="D4" s="20"/>
      <c r="E4" s="20"/>
      <c r="F4" s="20"/>
      <c r="G4" s="20" t="s">
        <v>3</v>
      </c>
      <c r="H4" s="20"/>
      <c r="I4" s="20"/>
      <c r="J4" s="20"/>
      <c r="K4" s="20" t="s">
        <v>4</v>
      </c>
      <c r="L4" s="20"/>
      <c r="M4" s="20"/>
      <c r="N4" s="20"/>
      <c r="O4" s="20" t="s">
        <v>47</v>
      </c>
      <c r="P4" s="20"/>
      <c r="Q4" s="20"/>
    </row>
    <row r="5" spans="1:206" s="6" customFormat="1" ht="27">
      <c r="A5" s="20"/>
      <c r="B5" s="19"/>
      <c r="C5" s="8" t="s">
        <v>5</v>
      </c>
      <c r="D5" s="8" t="s">
        <v>6</v>
      </c>
      <c r="E5" s="8" t="s">
        <v>39</v>
      </c>
      <c r="F5" s="8" t="s">
        <v>42</v>
      </c>
      <c r="G5" s="8" t="s">
        <v>5</v>
      </c>
      <c r="H5" s="8" t="s">
        <v>6</v>
      </c>
      <c r="I5" s="8" t="s">
        <v>39</v>
      </c>
      <c r="J5" s="8" t="s">
        <v>42</v>
      </c>
      <c r="K5" s="8" t="s">
        <v>5</v>
      </c>
      <c r="L5" s="8" t="s">
        <v>6</v>
      </c>
      <c r="M5" s="8" t="s">
        <v>38</v>
      </c>
      <c r="N5" s="8" t="s">
        <v>42</v>
      </c>
      <c r="O5" s="8" t="s">
        <v>5</v>
      </c>
      <c r="P5" s="8" t="s">
        <v>39</v>
      </c>
      <c r="Q5" s="8" t="s">
        <v>42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</row>
    <row r="6" spans="1:213" ht="13.5">
      <c r="A6" s="5" t="s">
        <v>7</v>
      </c>
      <c r="B6" s="23">
        <f aca="true" t="shared" si="0" ref="B6:B33">SUM(C6:F6,G6:J6,K6:N6,O6:Q6)</f>
        <v>2637.48705877</v>
      </c>
      <c r="C6" s="23">
        <v>1837.4870587700002</v>
      </c>
      <c r="D6" s="24">
        <v>0</v>
      </c>
      <c r="E6" s="24">
        <v>0</v>
      </c>
      <c r="F6" s="24">
        <v>0</v>
      </c>
      <c r="G6" s="23">
        <v>800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0" t="s">
        <v>41</v>
      </c>
      <c r="GZ6" s="7" t="s">
        <v>41</v>
      </c>
      <c r="HA6" s="7" t="s">
        <v>41</v>
      </c>
      <c r="HB6" s="7" t="s">
        <v>41</v>
      </c>
      <c r="HC6" s="7" t="s">
        <v>41</v>
      </c>
      <c r="HD6" s="7" t="s">
        <v>41</v>
      </c>
      <c r="HE6" s="7" t="s">
        <v>41</v>
      </c>
    </row>
    <row r="7" spans="1:18" ht="13.5">
      <c r="A7" s="5" t="s">
        <v>8</v>
      </c>
      <c r="B7" s="23">
        <f t="shared" si="0"/>
        <v>12822.116604360004</v>
      </c>
      <c r="C7" s="23">
        <v>9983.291059150002</v>
      </c>
      <c r="D7" s="24">
        <v>0</v>
      </c>
      <c r="E7" s="24">
        <v>173.7310295</v>
      </c>
      <c r="F7" s="24">
        <v>0</v>
      </c>
      <c r="G7" s="23">
        <v>582.82903068</v>
      </c>
      <c r="H7" s="24">
        <v>0</v>
      </c>
      <c r="I7" s="24">
        <v>1822.8416500699998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198.65643049000002</v>
      </c>
      <c r="P7" s="24">
        <v>60.767404469999995</v>
      </c>
      <c r="Q7" s="24">
        <v>0</v>
      </c>
      <c r="R7" s="14"/>
    </row>
    <row r="8" spans="1:18" ht="13.5">
      <c r="A8" s="5" t="s">
        <v>9</v>
      </c>
      <c r="B8" s="23">
        <f t="shared" si="0"/>
        <v>1497.19583055</v>
      </c>
      <c r="C8" s="23">
        <v>816.25076475</v>
      </c>
      <c r="D8" s="24">
        <v>0</v>
      </c>
      <c r="E8" s="24">
        <v>0</v>
      </c>
      <c r="F8" s="24">
        <v>0</v>
      </c>
      <c r="G8" s="23">
        <v>680.9450658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14"/>
    </row>
    <row r="9" spans="1:18" ht="13.5">
      <c r="A9" s="5" t="s">
        <v>10</v>
      </c>
      <c r="B9" s="23">
        <f t="shared" si="0"/>
        <v>2514.82275508</v>
      </c>
      <c r="C9" s="23">
        <v>1717.18216062</v>
      </c>
      <c r="D9" s="24">
        <v>0</v>
      </c>
      <c r="E9" s="24">
        <v>789.31359664</v>
      </c>
      <c r="F9" s="24">
        <v>0</v>
      </c>
      <c r="G9" s="23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8.326997819999999</v>
      </c>
      <c r="Q9" s="24">
        <v>0</v>
      </c>
      <c r="R9" s="14"/>
    </row>
    <row r="10" spans="1:18" ht="13.5">
      <c r="A10" s="5" t="s">
        <v>11</v>
      </c>
      <c r="B10" s="23">
        <f t="shared" si="0"/>
        <v>36735.94808556</v>
      </c>
      <c r="C10" s="23">
        <v>23989.267984569997</v>
      </c>
      <c r="D10" s="24">
        <v>0</v>
      </c>
      <c r="E10" s="24">
        <v>0</v>
      </c>
      <c r="F10" s="24">
        <v>220.83333334</v>
      </c>
      <c r="G10" s="23">
        <v>12525.84676765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14"/>
    </row>
    <row r="11" spans="1:18" ht="13.5">
      <c r="A11" s="5" t="s">
        <v>12</v>
      </c>
      <c r="B11" s="23">
        <f t="shared" si="0"/>
        <v>3339.43613936</v>
      </c>
      <c r="C11" s="23">
        <v>1359.8305973699999</v>
      </c>
      <c r="D11" s="24">
        <v>0</v>
      </c>
      <c r="E11" s="24">
        <v>0</v>
      </c>
      <c r="F11" s="24">
        <v>528.30568868</v>
      </c>
      <c r="G11" s="23">
        <v>1451.2998533100001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14"/>
    </row>
    <row r="12" spans="1:18" ht="13.5">
      <c r="A12" s="5" t="s">
        <v>13</v>
      </c>
      <c r="B12" s="23">
        <f t="shared" si="0"/>
        <v>20137.6113893</v>
      </c>
      <c r="C12" s="23">
        <v>3908.54630189</v>
      </c>
      <c r="D12" s="24">
        <v>0</v>
      </c>
      <c r="E12" s="24">
        <v>0</v>
      </c>
      <c r="F12" s="24">
        <v>0</v>
      </c>
      <c r="G12" s="23">
        <v>9876.903515850001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6352.16157156</v>
      </c>
      <c r="N12" s="24">
        <v>0</v>
      </c>
      <c r="O12" s="24">
        <v>0</v>
      </c>
      <c r="P12" s="24">
        <v>0</v>
      </c>
      <c r="Q12" s="24">
        <v>0</v>
      </c>
      <c r="R12" s="14"/>
    </row>
    <row r="13" spans="1:18" ht="13.5">
      <c r="A13" s="5" t="s">
        <v>14</v>
      </c>
      <c r="B13" s="23">
        <f t="shared" si="0"/>
        <v>50109.133796259994</v>
      </c>
      <c r="C13" s="23">
        <v>13397.40682172</v>
      </c>
      <c r="D13" s="24">
        <v>0</v>
      </c>
      <c r="E13" s="24">
        <v>0</v>
      </c>
      <c r="F13" s="24">
        <v>1764.4785891</v>
      </c>
      <c r="G13" s="23">
        <v>16563.522767439998</v>
      </c>
      <c r="H13" s="24">
        <v>0</v>
      </c>
      <c r="I13" s="24">
        <v>0</v>
      </c>
      <c r="J13" s="24">
        <v>0</v>
      </c>
      <c r="K13" s="24">
        <v>1970.4</v>
      </c>
      <c r="L13" s="24">
        <v>0</v>
      </c>
      <c r="M13" s="24">
        <v>16413.325618</v>
      </c>
      <c r="N13" s="24">
        <v>0</v>
      </c>
      <c r="O13" s="24">
        <v>0</v>
      </c>
      <c r="P13" s="24">
        <v>0</v>
      </c>
      <c r="Q13" s="24">
        <v>0</v>
      </c>
      <c r="R13" s="14"/>
    </row>
    <row r="14" spans="1:18" ht="13.5">
      <c r="A14" s="5" t="s">
        <v>37</v>
      </c>
      <c r="B14" s="23">
        <f t="shared" si="0"/>
        <v>78084.81557667</v>
      </c>
      <c r="C14" s="23">
        <v>35273.4372723</v>
      </c>
      <c r="D14" s="24">
        <v>0</v>
      </c>
      <c r="E14" s="24">
        <v>0</v>
      </c>
      <c r="F14" s="24">
        <v>0</v>
      </c>
      <c r="G14" s="23">
        <v>19282.385537719998</v>
      </c>
      <c r="H14" s="24">
        <v>0</v>
      </c>
      <c r="I14" s="24">
        <v>0</v>
      </c>
      <c r="J14" s="24">
        <v>0</v>
      </c>
      <c r="K14" s="24">
        <v>16528.99276665</v>
      </c>
      <c r="L14" s="24">
        <v>0</v>
      </c>
      <c r="M14" s="24">
        <v>0</v>
      </c>
      <c r="N14" s="24">
        <v>0</v>
      </c>
      <c r="O14" s="24">
        <v>7000</v>
      </c>
      <c r="P14" s="24">
        <v>0</v>
      </c>
      <c r="Q14" s="24">
        <v>0</v>
      </c>
      <c r="R14" s="14"/>
    </row>
    <row r="15" spans="1:18" ht="13.5">
      <c r="A15" s="5" t="s">
        <v>15</v>
      </c>
      <c r="B15" s="23">
        <f t="shared" si="0"/>
        <v>7501.785547199999</v>
      </c>
      <c r="C15" s="23">
        <v>6165.95385854</v>
      </c>
      <c r="D15" s="24">
        <v>0</v>
      </c>
      <c r="E15" s="24">
        <v>0</v>
      </c>
      <c r="F15" s="24">
        <v>1335.83168866</v>
      </c>
      <c r="G15" s="23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14"/>
    </row>
    <row r="16" spans="1:18" ht="13.5">
      <c r="A16" s="5" t="s">
        <v>16</v>
      </c>
      <c r="B16" s="23">
        <f t="shared" si="0"/>
        <v>4703.65470304</v>
      </c>
      <c r="C16" s="23">
        <v>4397.8450292200005</v>
      </c>
      <c r="D16" s="24">
        <v>0</v>
      </c>
      <c r="E16" s="24">
        <v>109.61143244</v>
      </c>
      <c r="F16" s="24">
        <v>0</v>
      </c>
      <c r="G16" s="23">
        <v>196.19824137999998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14"/>
    </row>
    <row r="17" spans="1:18" ht="13.5">
      <c r="A17" s="5" t="s">
        <v>17</v>
      </c>
      <c r="B17" s="23">
        <f t="shared" si="0"/>
        <v>2161.73209171</v>
      </c>
      <c r="C17" s="23">
        <v>953.1250776200001</v>
      </c>
      <c r="D17" s="24">
        <v>0</v>
      </c>
      <c r="E17" s="24">
        <v>0</v>
      </c>
      <c r="F17" s="24">
        <v>440</v>
      </c>
      <c r="G17" s="23">
        <v>768.60701409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14"/>
    </row>
    <row r="18" spans="1:18" ht="13.5">
      <c r="A18" s="5" t="s">
        <v>18</v>
      </c>
      <c r="B18" s="23">
        <f t="shared" si="0"/>
        <v>4827.88600856</v>
      </c>
      <c r="C18" s="23">
        <v>4603.15860691</v>
      </c>
      <c r="D18" s="24">
        <v>0</v>
      </c>
      <c r="E18" s="24">
        <v>0</v>
      </c>
      <c r="F18" s="24">
        <v>0</v>
      </c>
      <c r="G18" s="23">
        <v>224.72740165000002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14"/>
    </row>
    <row r="19" spans="1:18" ht="13.5">
      <c r="A19" s="5" t="s">
        <v>19</v>
      </c>
      <c r="B19" s="23">
        <f t="shared" si="0"/>
        <v>19605.290958249996</v>
      </c>
      <c r="C19" s="23">
        <v>12134.7960464</v>
      </c>
      <c r="D19" s="24">
        <v>0</v>
      </c>
      <c r="E19" s="24">
        <v>791.97435436</v>
      </c>
      <c r="F19" s="24">
        <v>0</v>
      </c>
      <c r="G19" s="23">
        <v>6678.420557489998</v>
      </c>
      <c r="H19" s="24">
        <v>0.1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14"/>
    </row>
    <row r="20" spans="1:18" ht="13.5">
      <c r="A20" s="5" t="s">
        <v>46</v>
      </c>
      <c r="B20" s="23">
        <f t="shared" si="0"/>
        <v>43186.75610053</v>
      </c>
      <c r="C20" s="23">
        <v>27176.74310419</v>
      </c>
      <c r="D20" s="24">
        <v>0</v>
      </c>
      <c r="E20" s="24">
        <v>735.0175785</v>
      </c>
      <c r="F20" s="24">
        <v>0</v>
      </c>
      <c r="G20" s="23">
        <v>9985.46298649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5236.3661514899995</v>
      </c>
      <c r="N20" s="24">
        <v>0</v>
      </c>
      <c r="O20" s="24">
        <v>0</v>
      </c>
      <c r="P20" s="24">
        <v>53.166279859999996</v>
      </c>
      <c r="Q20" s="24">
        <v>0</v>
      </c>
      <c r="R20" s="14"/>
    </row>
    <row r="21" spans="1:18" ht="13.5">
      <c r="A21" s="5" t="s">
        <v>20</v>
      </c>
      <c r="B21" s="23">
        <f t="shared" si="0"/>
        <v>18201.69087833</v>
      </c>
      <c r="C21" s="23">
        <v>3956.13578409</v>
      </c>
      <c r="D21" s="24">
        <v>0</v>
      </c>
      <c r="E21" s="24">
        <v>0</v>
      </c>
      <c r="F21" s="24">
        <v>1811.25</v>
      </c>
      <c r="G21" s="23">
        <v>9093.5044413</v>
      </c>
      <c r="H21" s="24">
        <v>2476.62155623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864.1790967100001</v>
      </c>
      <c r="P21" s="24">
        <v>0</v>
      </c>
      <c r="Q21" s="24">
        <v>0</v>
      </c>
      <c r="R21" s="14"/>
    </row>
    <row r="22" spans="1:18" ht="13.5">
      <c r="A22" s="5" t="s">
        <v>21</v>
      </c>
      <c r="B22" s="23">
        <f t="shared" si="0"/>
        <v>5321.15103493</v>
      </c>
      <c r="C22" s="23">
        <v>3811.5132039299997</v>
      </c>
      <c r="D22" s="24">
        <v>0</v>
      </c>
      <c r="E22" s="24">
        <v>0</v>
      </c>
      <c r="F22" s="24">
        <v>0</v>
      </c>
      <c r="G22" s="23">
        <v>1509.637831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14"/>
    </row>
    <row r="23" spans="1:18" ht="13.5">
      <c r="A23" s="5" t="s">
        <v>22</v>
      </c>
      <c r="B23" s="23">
        <f t="shared" si="0"/>
        <v>5826.59387317</v>
      </c>
      <c r="C23" s="23">
        <v>492.985</v>
      </c>
      <c r="D23" s="24">
        <v>0</v>
      </c>
      <c r="E23" s="24">
        <v>0</v>
      </c>
      <c r="F23" s="24">
        <v>528.33336805</v>
      </c>
      <c r="G23" s="23">
        <v>4805.27550512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14"/>
    </row>
    <row r="24" spans="1:18" ht="13.5">
      <c r="A24" s="5" t="s">
        <v>23</v>
      </c>
      <c r="B24" s="23">
        <f t="shared" si="0"/>
        <v>71549.32347048</v>
      </c>
      <c r="C24" s="23">
        <v>31148.95374420999</v>
      </c>
      <c r="D24" s="24">
        <v>0</v>
      </c>
      <c r="E24" s="24">
        <v>5423.81225701</v>
      </c>
      <c r="F24" s="24">
        <v>2001.98423722</v>
      </c>
      <c r="G24" s="23">
        <v>11938.831758740002</v>
      </c>
      <c r="H24" s="24">
        <v>0</v>
      </c>
      <c r="I24" s="24">
        <v>1238.820069</v>
      </c>
      <c r="J24" s="24">
        <v>0</v>
      </c>
      <c r="K24" s="24">
        <v>0</v>
      </c>
      <c r="L24" s="24">
        <v>0</v>
      </c>
      <c r="M24" s="24">
        <v>19671.9354043</v>
      </c>
      <c r="N24" s="24">
        <v>0</v>
      </c>
      <c r="O24" s="24">
        <v>0</v>
      </c>
      <c r="P24" s="24">
        <v>124.986</v>
      </c>
      <c r="Q24" s="24">
        <v>0</v>
      </c>
      <c r="R24" s="14"/>
    </row>
    <row r="25" spans="1:18" ht="13.5">
      <c r="A25" s="5" t="s">
        <v>24</v>
      </c>
      <c r="B25" s="23">
        <f t="shared" si="0"/>
        <v>14520.879754420002</v>
      </c>
      <c r="C25" s="23">
        <v>685.9545</v>
      </c>
      <c r="D25" s="24">
        <v>0</v>
      </c>
      <c r="E25" s="24">
        <v>0</v>
      </c>
      <c r="F25" s="24">
        <v>1700</v>
      </c>
      <c r="G25" s="23">
        <v>11070.212992630002</v>
      </c>
      <c r="H25" s="24">
        <v>1064.71226179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14"/>
    </row>
    <row r="26" spans="1:18" ht="13.5">
      <c r="A26" s="5" t="s">
        <v>25</v>
      </c>
      <c r="B26" s="23">
        <f t="shared" si="0"/>
        <v>5186.733410860001</v>
      </c>
      <c r="C26" s="23">
        <v>5186.733410860001</v>
      </c>
      <c r="D26" s="24">
        <v>0</v>
      </c>
      <c r="E26" s="24">
        <v>0</v>
      </c>
      <c r="F26" s="24">
        <v>0</v>
      </c>
      <c r="G26" s="23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14"/>
    </row>
    <row r="27" spans="1:18" ht="13.5">
      <c r="A27" s="5" t="s">
        <v>26</v>
      </c>
      <c r="B27" s="23">
        <f t="shared" si="0"/>
        <v>393.87350249</v>
      </c>
      <c r="C27" s="23">
        <v>393.87350249</v>
      </c>
      <c r="D27" s="24">
        <v>0</v>
      </c>
      <c r="E27" s="24">
        <v>0</v>
      </c>
      <c r="F27" s="24">
        <v>0</v>
      </c>
      <c r="G27" s="23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14"/>
    </row>
    <row r="28" spans="1:18" ht="13.5">
      <c r="A28" s="5" t="s">
        <v>27</v>
      </c>
      <c r="B28" s="23">
        <f t="shared" si="0"/>
        <v>19861.951685599997</v>
      </c>
      <c r="C28" s="23">
        <v>13417.443051839999</v>
      </c>
      <c r="D28" s="24">
        <v>0</v>
      </c>
      <c r="E28" s="24">
        <v>0</v>
      </c>
      <c r="F28" s="24">
        <v>608.2610909800001</v>
      </c>
      <c r="G28" s="23">
        <v>5836.24754278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14"/>
    </row>
    <row r="29" spans="1:18" ht="13.5">
      <c r="A29" s="5" t="s">
        <v>28</v>
      </c>
      <c r="B29" s="23">
        <f t="shared" si="0"/>
        <v>3485.17898797</v>
      </c>
      <c r="C29" s="23">
        <v>3485.17898797</v>
      </c>
      <c r="D29" s="24">
        <v>0</v>
      </c>
      <c r="E29" s="24">
        <v>0</v>
      </c>
      <c r="F29" s="24">
        <v>0</v>
      </c>
      <c r="G29" s="23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14"/>
    </row>
    <row r="30" spans="1:18" ht="13.5">
      <c r="A30" s="5" t="s">
        <v>29</v>
      </c>
      <c r="B30" s="23">
        <f t="shared" si="0"/>
        <v>5420.76041239</v>
      </c>
      <c r="C30" s="23">
        <v>4281.99305403</v>
      </c>
      <c r="D30" s="24">
        <v>0</v>
      </c>
      <c r="E30" s="24">
        <v>0</v>
      </c>
      <c r="F30" s="24">
        <v>342.69416055</v>
      </c>
      <c r="G30" s="23">
        <v>0</v>
      </c>
      <c r="H30" s="24">
        <v>0</v>
      </c>
      <c r="I30" s="24">
        <v>796.0731978099999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14"/>
    </row>
    <row r="31" spans="1:18" ht="13.5">
      <c r="A31" s="5" t="s">
        <v>30</v>
      </c>
      <c r="B31" s="23">
        <f t="shared" si="0"/>
        <v>23258.60485518</v>
      </c>
      <c r="C31" s="23">
        <v>9478.915566380001</v>
      </c>
      <c r="D31" s="24">
        <v>0</v>
      </c>
      <c r="E31" s="24">
        <v>55.000056</v>
      </c>
      <c r="F31" s="24">
        <v>1306.77947976</v>
      </c>
      <c r="G31" s="23">
        <v>12417.90975304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14"/>
    </row>
    <row r="32" spans="1:18" ht="13.5">
      <c r="A32" s="5" t="s">
        <v>31</v>
      </c>
      <c r="B32" s="23">
        <f t="shared" si="0"/>
        <v>4409.11391172</v>
      </c>
      <c r="C32" s="23">
        <v>4409.11391172</v>
      </c>
      <c r="D32" s="24">
        <v>0</v>
      </c>
      <c r="E32" s="24">
        <v>0</v>
      </c>
      <c r="F32" s="24">
        <v>0</v>
      </c>
      <c r="G32" s="23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14"/>
    </row>
    <row r="33" spans="1:18" ht="13.5">
      <c r="A33" s="5" t="s">
        <v>32</v>
      </c>
      <c r="B33" s="23">
        <f t="shared" si="0"/>
        <v>14885.252533249999</v>
      </c>
      <c r="C33" s="23">
        <v>14110.40109996</v>
      </c>
      <c r="D33" s="24">
        <v>0</v>
      </c>
      <c r="E33" s="24">
        <v>101.85903059</v>
      </c>
      <c r="F33" s="24">
        <v>541.05555875</v>
      </c>
      <c r="G33" s="23">
        <v>131.93684395000002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14"/>
    </row>
    <row r="34" spans="1:18" ht="13.5">
      <c r="A34" s="5" t="s">
        <v>33</v>
      </c>
      <c r="B34" s="24" t="s">
        <v>41</v>
      </c>
      <c r="C34" s="23">
        <v>0</v>
      </c>
      <c r="D34" s="24">
        <v>0</v>
      </c>
      <c r="E34" s="24">
        <v>0</v>
      </c>
      <c r="F34" s="24">
        <v>0</v>
      </c>
      <c r="G34" s="23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14"/>
    </row>
    <row r="35" spans="1:18" ht="13.5">
      <c r="A35" s="5" t="s">
        <v>34</v>
      </c>
      <c r="B35" s="23">
        <f>SUM(C35:F35,G35:J35,K35:N35,O35:Q35)</f>
        <v>42207.48262175001</v>
      </c>
      <c r="C35" s="23">
        <v>20088.31260655</v>
      </c>
      <c r="D35" s="24">
        <v>0</v>
      </c>
      <c r="E35" s="24">
        <v>0</v>
      </c>
      <c r="F35" s="24">
        <v>625.000003</v>
      </c>
      <c r="G35" s="23">
        <v>17060.8208</v>
      </c>
      <c r="H35" s="24">
        <v>4433.3492122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14"/>
    </row>
    <row r="36" spans="1:18" ht="13.5">
      <c r="A36" s="5" t="s">
        <v>35</v>
      </c>
      <c r="B36" s="23">
        <f>SUM(C36:F36,G36:J36,K36:N36,O36:Q36)</f>
        <v>3700.77287986</v>
      </c>
      <c r="C36" s="23">
        <v>0</v>
      </c>
      <c r="D36" s="24">
        <v>1092.3443276300002</v>
      </c>
      <c r="E36" s="24">
        <v>0</v>
      </c>
      <c r="F36" s="24">
        <v>168.70827044</v>
      </c>
      <c r="G36" s="23">
        <v>2439.72028179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14"/>
    </row>
    <row r="37" spans="1:18" ht="13.5">
      <c r="A37" s="5" t="s">
        <v>36</v>
      </c>
      <c r="B37" s="23">
        <f>SUM(C37:F37,G37:J37,K37:N37,O37:Q37)</f>
        <v>7368.172077449999</v>
      </c>
      <c r="C37" s="23">
        <v>3944.7945606599997</v>
      </c>
      <c r="D37" s="24">
        <v>0</v>
      </c>
      <c r="E37" s="24">
        <v>2.15121978</v>
      </c>
      <c r="F37" s="24">
        <v>239.70730566999998</v>
      </c>
      <c r="G37" s="23">
        <v>3181.51899134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14"/>
    </row>
    <row r="38" spans="1:18" ht="13.5">
      <c r="A38" s="4" t="s">
        <v>1</v>
      </c>
      <c r="B38" s="25">
        <f aca="true" t="shared" si="1" ref="B38:Q38">SUM(B6:B37)</f>
        <v>535463.2085350499</v>
      </c>
      <c r="C38" s="25">
        <f t="shared" si="1"/>
        <v>266606.62372871</v>
      </c>
      <c r="D38" s="25">
        <f t="shared" si="1"/>
        <v>1092.3443276300002</v>
      </c>
      <c r="E38" s="25">
        <f t="shared" si="1"/>
        <v>8182.470554820001</v>
      </c>
      <c r="F38" s="25">
        <f t="shared" si="1"/>
        <v>14163.2227742</v>
      </c>
      <c r="G38" s="25">
        <f t="shared" si="1"/>
        <v>159102.76548124</v>
      </c>
      <c r="H38" s="25">
        <f t="shared" si="1"/>
        <v>7974.78303022</v>
      </c>
      <c r="I38" s="25">
        <f t="shared" si="1"/>
        <v>3857.7349168799997</v>
      </c>
      <c r="J38" s="25">
        <f t="shared" si="1"/>
        <v>0</v>
      </c>
      <c r="K38" s="25">
        <f t="shared" si="1"/>
        <v>18499.392766650002</v>
      </c>
      <c r="L38" s="25">
        <f t="shared" si="1"/>
        <v>0</v>
      </c>
      <c r="M38" s="25">
        <f t="shared" si="1"/>
        <v>47673.78874535</v>
      </c>
      <c r="N38" s="25">
        <f t="shared" si="1"/>
        <v>0</v>
      </c>
      <c r="O38" s="25">
        <f t="shared" si="1"/>
        <v>8062.835527200001</v>
      </c>
      <c r="P38" s="25">
        <f t="shared" si="1"/>
        <v>247.24668214999997</v>
      </c>
      <c r="Q38" s="25">
        <f t="shared" si="1"/>
        <v>0</v>
      </c>
      <c r="R38" s="9"/>
    </row>
    <row r="39" spans="1:18" ht="25.5" customHeight="1">
      <c r="A39" s="17" t="s">
        <v>44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9"/>
    </row>
    <row r="40" spans="1:17" ht="13.5">
      <c r="A40" s="22" t="s">
        <v>43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24" customHeight="1">
      <c r="A41" s="21" t="s">
        <v>48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</sheetData>
  <sheetProtection/>
  <mergeCells count="12">
    <mergeCell ref="A41:Q41"/>
    <mergeCell ref="A40:Q40"/>
    <mergeCell ref="C1:Q1"/>
    <mergeCell ref="C2:Q2"/>
    <mergeCell ref="C3:Q3"/>
    <mergeCell ref="A39:Q39"/>
    <mergeCell ref="B4:B5"/>
    <mergeCell ref="G4:J4"/>
    <mergeCell ref="K4:N4"/>
    <mergeCell ref="O4:Q4"/>
    <mergeCell ref="A4:A5"/>
    <mergeCell ref="C4:F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2019-11-28T23:02:47Z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