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Hoja1" sheetId="1" r:id="rId1"/>
  </sheets>
  <definedNames>
    <definedName name="_xlnm._FilterDatabase" localSheetId="0" hidden="1">'Hoja1'!$A$5:$IP$41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<sst xmlns="http://schemas.openxmlformats.org/spreadsheetml/2006/main" count="64" uniqueCount="50">
  <si>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</si>
  <si>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</si>
  <si>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</si>
  <si>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</si>
  <si>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</si>
  <si>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</si>
  <si>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</si>
  <si>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</si>
  <si>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</si>
  <si>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</si>
  <si>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</si>
  <si>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</si>
  <si>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</si>
  <si>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</si>
  <si>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</si>
  <si>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</si>
  <si>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</si>
  <si>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</si>
  <si>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</si>
  <si>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</si>
  <si>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</si>
  <si>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</si>
  <si>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</si>
  <si>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</si>
  <si>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</si>
  <si>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</si>
  <si>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</si>
  <si>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</si>
  <si>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</si>
  <si>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</si>
  <si>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</si>
  <si>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</si>
  <si>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</si>
  <si>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</si>
  <si>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</si>
  <si>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</si>
  <si>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</si>
  <si>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</si>
  <si>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</si>
  <si>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</si>
  <si>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</si>
  <si>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</si>
  <si>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</si>
  <si>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</si>
  <si>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t xml:space="preserve">Fuente: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</si>
  <si>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</si>
  <si>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</si>
  <si>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r>
      <t>Otros2</t>
    </r>
    <r>
      <rPr>
        <b/>
        <vertAlign val="superscript"/>
        <sz val="9"/>
        <rFont val="Montserrat"/>
        <family val="0"/>
      </rPr>
      <t>_/</t>
    </r>
  </si>
  <si>
    <r>
      <t xml:space="preserve">2_/ </t>
    </r>
    <r>
      <rPr>
        <sz val="8"/>
        <rFont val="Montserrat"/>
        <family val="0"/>
      </rPr>
      <t>Corporación Financiera de América del Norte, Deutsche Bank Mexico, Dexia Crédito Local México, Financiera Nacional de Desarrollo Agropecuario, Rural, Forestal y Pesquero, y el Fondo de Operacion y Financiamiento Bancario a la Vivienda.</t>
    </r>
  </si>
  <si>
    <t>Saldos al 30 de septiembre de 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</si>
</sst>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4" applyFont="1" applyFill="1">
      <alignment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0" xfId="54" applyFont="1" applyFill="1" applyBorder="1" applyAlignment="1" quotePrefix="1">
      <alignment vertical="center"/>
      <protection/>
    </xf>
    <xf numFmtId="0" fontId="6" fillId="33" borderId="10" xfId="54" applyNumberFormat="1" applyFont="1" applyFill="1" applyBorder="1" applyAlignment="1" quotePrefix="1">
      <alignment horizontal="left"/>
      <protection/>
    </xf>
    <xf numFmtId="0" fontId="45" fillId="33" borderId="10" xfId="0" applyFont="1" applyFill="1" applyBorder="1" applyAlignment="1" applyProtection="1" quotePrefix="1">
      <alignment horizontal="left"/>
      <protection/>
    </xf>
    <xf numFmtId="0" fontId="7" fillId="33" borderId="0" xfId="54" applyFont="1" applyFill="1" applyAlignment="1">
      <alignment wrapText="1"/>
      <protection/>
    </xf>
    <xf numFmtId="165" fontId="7" fillId="33" borderId="10" xfId="53" applyNumberFormat="1" applyFont="1" applyFill="1" applyBorder="1" applyAlignment="1" applyProtection="1" quotePrefix="1">
      <alignment horizontal="right" vertical="center"/>
      <protection/>
    </xf>
    <xf numFmtId="0" fontId="6" fillId="34" borderId="10" xfId="54" applyNumberFormat="1" applyFont="1" applyFill="1" applyBorder="1" applyAlignment="1" applyProtection="1">
      <alignment horizontal="center" vertical="center" wrapText="1"/>
      <protection/>
    </xf>
    <xf numFmtId="165" fontId="7" fillId="33" borderId="11" xfId="53" applyNumberFormat="1" applyFont="1" applyFill="1" applyBorder="1" applyAlignment="1" applyProtection="1" quotePrefix="1">
      <alignment horizontal="right" vertical="center"/>
      <protection/>
    </xf>
    <xf numFmtId="0" fontId="7" fillId="33" borderId="0" xfId="54" applyFont="1" applyFill="1" applyBorder="1">
      <alignment/>
      <protection/>
    </xf>
    <xf numFmtId="0" fontId="7" fillId="33" borderId="0" xfId="54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 applyProtection="1" quotePrefix="1">
      <alignment horizontal="right" vertical="center"/>
      <protection/>
    </xf>
    <xf numFmtId="165" fontId="7" fillId="33" borderId="0" xfId="54" applyNumberFormat="1" applyFont="1" applyFill="1" applyBorder="1">
      <alignment/>
      <protection/>
    </xf>
    <xf numFmtId="41" fontId="7" fillId="33" borderId="10" xfId="53" applyNumberFormat="1" applyFont="1" applyFill="1" applyBorder="1" applyAlignment="1" applyProtection="1">
      <alignment horizontal="right" vertical="center"/>
      <protection/>
    </xf>
    <xf numFmtId="41" fontId="7" fillId="33" borderId="10" xfId="53" applyNumberFormat="1" applyFont="1" applyFill="1" applyBorder="1" applyAlignment="1" applyProtection="1" quotePrefix="1">
      <alignment horizontal="right" vertical="center"/>
      <protection/>
    </xf>
    <xf numFmtId="41" fontId="6" fillId="33" borderId="10" xfId="54" applyNumberFormat="1" applyFont="1" applyFill="1" applyBorder="1" applyAlignment="1" applyProtection="1">
      <alignment horizontal="right" vertical="center"/>
      <protection/>
    </xf>
    <xf numFmtId="41" fontId="7" fillId="33" borderId="0" xfId="54" applyNumberFormat="1" applyFont="1" applyFill="1">
      <alignment/>
      <protection/>
    </xf>
    <xf numFmtId="0" fontId="9" fillId="33" borderId="0" xfId="54" applyFont="1" applyFill="1" applyAlignment="1">
      <alignment horizontal="justify" vertical="top" wrapText="1"/>
      <protection/>
    </xf>
    <xf numFmtId="0" fontId="8" fillId="33" borderId="0" xfId="54" applyFont="1" applyFill="1" applyAlignment="1" quotePrefix="1">
      <alignment horizontal="left" vertical="center"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8" fillId="33" borderId="12" xfId="54" applyNumberFormat="1" applyFont="1" applyFill="1" applyBorder="1" applyAlignment="1" quotePrefix="1">
      <alignment horizontal="justify" vertical="top" wrapText="1"/>
      <protection/>
    </xf>
    <xf numFmtId="0" fontId="8" fillId="33" borderId="12" xfId="54" applyNumberFormat="1" applyFont="1" applyFill="1" applyBorder="1" applyAlignment="1" quotePrefix="1">
      <alignment horizontal="justify" vertical="top"/>
      <protection/>
    </xf>
    <xf numFmtId="0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0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609600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2.421875" style="10" customWidth="1"/>
    <col min="15" max="200" width="11.421875" style="10" hidden="1" customWidth="1"/>
    <col min="201" max="201" width="7.00390625" style="10" hidden="1" customWidth="1"/>
    <col min="202" max="202" width="10.00390625" style="10" hidden="1" customWidth="1"/>
    <col min="203" max="209" width="13.00390625" style="1" hidden="1" customWidth="1"/>
    <col min="210" max="250" width="11.421875" style="1" hidden="1" customWidth="1"/>
    <col min="251" max="16384" width="13.00390625" style="1" hidden="1" customWidth="1"/>
  </cols>
  <sheetData>
    <row r="1" spans="2:13" ht="18.75" customHeight="1">
      <c r="B1" s="2"/>
      <c r="C1" s="20" t="s">
        <v>45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8.75" customHeight="1">
      <c r="B2" s="3"/>
      <c r="C2" s="21" t="s">
        <v>49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8.75" customHeight="1">
      <c r="B3" s="3"/>
      <c r="C3" s="21" t="s">
        <v>40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>
      <c r="A4" s="25" t="s">
        <v>0</v>
      </c>
      <c r="B4" s="24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 t="s">
        <v>4</v>
      </c>
      <c r="K4" s="25"/>
      <c r="L4" s="25" t="s">
        <v>47</v>
      </c>
      <c r="M4" s="25"/>
    </row>
    <row r="5" spans="1:202" s="6" customFormat="1" ht="24">
      <c r="A5" s="25"/>
      <c r="B5" s="24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</row>
    <row r="6" spans="1:209" ht="12">
      <c r="A6" s="5" t="s">
        <v>7</v>
      </c>
      <c r="B6" s="14">
        <f aca="true" t="shared" si="0" ref="B6:B33">SUM(C6:F6,G6:I6,J6:K6,L6:M6)</f>
        <v>2966.1940412100003</v>
      </c>
      <c r="C6" s="14">
        <v>2166.1940412100003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9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5" ht="12">
      <c r="A7" s="5" t="s">
        <v>8</v>
      </c>
      <c r="B7" s="14">
        <f t="shared" si="0"/>
        <v>14692.960201489997</v>
      </c>
      <c r="C7" s="14">
        <v>6182.466850000001</v>
      </c>
      <c r="D7" s="15">
        <v>0</v>
      </c>
      <c r="E7" s="15">
        <v>158.1501149</v>
      </c>
      <c r="F7" s="15">
        <v>1966.8999999999999</v>
      </c>
      <c r="G7" s="14">
        <v>4432.291827939999</v>
      </c>
      <c r="H7" s="15">
        <v>0</v>
      </c>
      <c r="I7" s="15">
        <v>1723.06755824</v>
      </c>
      <c r="J7" s="15">
        <v>0</v>
      </c>
      <c r="K7" s="15">
        <v>0</v>
      </c>
      <c r="L7" s="15">
        <v>185.64046740999999</v>
      </c>
      <c r="M7" s="15">
        <v>44.443383</v>
      </c>
      <c r="N7" s="13"/>
      <c r="O7" s="12"/>
    </row>
    <row r="8" spans="1:15" ht="12">
      <c r="A8" s="5" t="s">
        <v>9</v>
      </c>
      <c r="B8" s="14">
        <f t="shared" si="0"/>
        <v>1653.6621360600002</v>
      </c>
      <c r="C8" s="14">
        <v>781.62880084</v>
      </c>
      <c r="D8" s="15">
        <v>0</v>
      </c>
      <c r="E8" s="15">
        <v>0</v>
      </c>
      <c r="F8" s="15">
        <v>200</v>
      </c>
      <c r="G8" s="14">
        <v>672.03333522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3"/>
      <c r="O8" s="12"/>
    </row>
    <row r="9" spans="1:15" ht="12">
      <c r="A9" s="5" t="s">
        <v>10</v>
      </c>
      <c r="B9" s="14">
        <f t="shared" si="0"/>
        <v>2448.14698014</v>
      </c>
      <c r="C9" s="14">
        <v>1662.46137349</v>
      </c>
      <c r="D9" s="15">
        <v>0</v>
      </c>
      <c r="E9" s="15">
        <v>780.16199701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5.52360964</v>
      </c>
      <c r="N9" s="13"/>
      <c r="O9" s="12"/>
    </row>
    <row r="10" spans="1:15" ht="12">
      <c r="A10" s="5" t="s">
        <v>11</v>
      </c>
      <c r="B10" s="14">
        <f t="shared" si="0"/>
        <v>36740.15123168</v>
      </c>
      <c r="C10" s="14">
        <v>23973.639942</v>
      </c>
      <c r="D10" s="15">
        <v>0</v>
      </c>
      <c r="E10" s="15">
        <v>0</v>
      </c>
      <c r="F10" s="15">
        <v>283.33333335</v>
      </c>
      <c r="G10" s="14">
        <v>12483.177956329999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3"/>
      <c r="O10" s="12"/>
    </row>
    <row r="11" spans="1:15" ht="12">
      <c r="A11" s="5" t="s">
        <v>12</v>
      </c>
      <c r="B11" s="14">
        <f t="shared" si="0"/>
        <v>3422.45740323</v>
      </c>
      <c r="C11" s="14">
        <v>1334.05036866</v>
      </c>
      <c r="D11" s="15">
        <v>0</v>
      </c>
      <c r="E11" s="15">
        <v>0</v>
      </c>
      <c r="F11" s="15">
        <v>589.5445057</v>
      </c>
      <c r="G11" s="14">
        <v>1498.8625288700002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3"/>
      <c r="O11" s="12"/>
    </row>
    <row r="12" spans="1:15" ht="12">
      <c r="A12" s="5" t="s">
        <v>13</v>
      </c>
      <c r="B12" s="14">
        <f t="shared" si="0"/>
        <v>19982.12891505</v>
      </c>
      <c r="C12" s="14">
        <v>3802.6450674500006</v>
      </c>
      <c r="D12" s="15">
        <v>0</v>
      </c>
      <c r="E12" s="15">
        <v>0</v>
      </c>
      <c r="F12" s="15">
        <v>0</v>
      </c>
      <c r="G12" s="14">
        <v>9819.96485565</v>
      </c>
      <c r="H12" s="15">
        <v>0</v>
      </c>
      <c r="I12" s="15">
        <v>0</v>
      </c>
      <c r="J12" s="15">
        <v>0</v>
      </c>
      <c r="K12" s="15">
        <v>6359.518991949999</v>
      </c>
      <c r="L12" s="15">
        <v>0</v>
      </c>
      <c r="M12" s="15">
        <v>0</v>
      </c>
      <c r="N12" s="13"/>
      <c r="O12" s="12"/>
    </row>
    <row r="13" spans="1:15" ht="12">
      <c r="A13" s="5" t="s">
        <v>14</v>
      </c>
      <c r="B13" s="14">
        <f t="shared" si="0"/>
        <v>50507.990510929994</v>
      </c>
      <c r="C13" s="14">
        <v>18816.414654039996</v>
      </c>
      <c r="D13" s="15">
        <v>0</v>
      </c>
      <c r="E13" s="15">
        <v>0</v>
      </c>
      <c r="F13" s="15">
        <v>2987.23060846</v>
      </c>
      <c r="G13" s="14">
        <v>14381.5628814</v>
      </c>
      <c r="H13" s="15">
        <v>0</v>
      </c>
      <c r="I13" s="15">
        <v>0</v>
      </c>
      <c r="J13" s="15">
        <v>0</v>
      </c>
      <c r="K13" s="15">
        <v>14322.78236703</v>
      </c>
      <c r="L13" s="15">
        <v>0</v>
      </c>
      <c r="M13" s="15">
        <v>0</v>
      </c>
      <c r="N13" s="13"/>
      <c r="O13" s="12"/>
    </row>
    <row r="14" spans="1:15" ht="12">
      <c r="A14" s="5" t="s">
        <v>37</v>
      </c>
      <c r="B14" s="14">
        <f t="shared" si="0"/>
        <v>84201.44489915</v>
      </c>
      <c r="C14" s="14">
        <v>39370.48068784</v>
      </c>
      <c r="D14" s="15">
        <v>0</v>
      </c>
      <c r="E14" s="15">
        <v>0</v>
      </c>
      <c r="F14" s="15">
        <v>0</v>
      </c>
      <c r="G14" s="14">
        <v>24168.422644669998</v>
      </c>
      <c r="H14" s="15">
        <v>0</v>
      </c>
      <c r="I14" s="15">
        <v>0</v>
      </c>
      <c r="J14" s="15">
        <v>13662.54156664</v>
      </c>
      <c r="K14" s="15">
        <v>0</v>
      </c>
      <c r="L14" s="15">
        <v>7000</v>
      </c>
      <c r="M14" s="15">
        <v>0</v>
      </c>
      <c r="N14" s="13"/>
      <c r="O14" s="12"/>
    </row>
    <row r="15" spans="1:15" ht="12">
      <c r="A15" s="5" t="s">
        <v>15</v>
      </c>
      <c r="B15" s="14">
        <f t="shared" si="0"/>
        <v>7851.43753166</v>
      </c>
      <c r="C15" s="14">
        <v>6102.24483813</v>
      </c>
      <c r="D15" s="15">
        <v>0</v>
      </c>
      <c r="E15" s="15">
        <v>0</v>
      </c>
      <c r="F15" s="15">
        <v>1749.1926935299998</v>
      </c>
      <c r="G15" s="1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3"/>
      <c r="O15" s="12"/>
    </row>
    <row r="16" spans="1:15" ht="12">
      <c r="A16" s="5" t="s">
        <v>16</v>
      </c>
      <c r="B16" s="14">
        <f t="shared" si="0"/>
        <v>4915.161908620001</v>
      </c>
      <c r="C16" s="14">
        <v>4739.2539058</v>
      </c>
      <c r="D16" s="15">
        <v>0</v>
      </c>
      <c r="E16" s="15">
        <v>60.8952404</v>
      </c>
      <c r="F16" s="15">
        <v>0</v>
      </c>
      <c r="G16" s="14">
        <v>115.01276242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3"/>
      <c r="O16" s="12"/>
    </row>
    <row r="17" spans="1:15" ht="12">
      <c r="A17" s="5" t="s">
        <v>17</v>
      </c>
      <c r="B17" s="14">
        <f t="shared" si="0"/>
        <v>2046.05123414</v>
      </c>
      <c r="C17" s="14">
        <v>818.2742128499999</v>
      </c>
      <c r="D17" s="15">
        <v>0</v>
      </c>
      <c r="E17" s="15">
        <v>0</v>
      </c>
      <c r="F17" s="15">
        <v>495</v>
      </c>
      <c r="G17" s="14">
        <v>732.77702129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3"/>
      <c r="O17" s="12"/>
    </row>
    <row r="18" spans="1:15" ht="12">
      <c r="A18" s="5" t="s">
        <v>18</v>
      </c>
      <c r="B18" s="14">
        <f t="shared" si="0"/>
        <v>4533.33590659</v>
      </c>
      <c r="C18" s="14">
        <v>4358.54792754</v>
      </c>
      <c r="D18" s="15">
        <v>0</v>
      </c>
      <c r="E18" s="15">
        <v>0</v>
      </c>
      <c r="F18" s="15">
        <v>0</v>
      </c>
      <c r="G18" s="14">
        <v>174.78797905000002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3"/>
      <c r="O18" s="12"/>
    </row>
    <row r="19" spans="1:15" ht="12">
      <c r="A19" s="5" t="s">
        <v>19</v>
      </c>
      <c r="B19" s="14">
        <f t="shared" si="0"/>
        <v>25699.753002179998</v>
      </c>
      <c r="C19" s="14">
        <v>15258.4865681</v>
      </c>
      <c r="D19" s="15">
        <v>2295.1966409999995</v>
      </c>
      <c r="E19" s="15">
        <v>779.85233196</v>
      </c>
      <c r="F19" s="15">
        <v>1105.0505068100001</v>
      </c>
      <c r="G19" s="14">
        <v>5682.84468821</v>
      </c>
      <c r="H19" s="15">
        <v>578.3222661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3"/>
      <c r="O19" s="12"/>
    </row>
    <row r="20" spans="1:15" ht="12">
      <c r="A20" s="5" t="s">
        <v>46</v>
      </c>
      <c r="B20" s="14">
        <f t="shared" si="0"/>
        <v>44525.18617154001</v>
      </c>
      <c r="C20" s="14">
        <v>28792.476170320006</v>
      </c>
      <c r="D20" s="15">
        <v>0</v>
      </c>
      <c r="E20" s="15">
        <v>667.8822705</v>
      </c>
      <c r="F20" s="15">
        <v>0</v>
      </c>
      <c r="G20" s="14">
        <v>10185.000932970002</v>
      </c>
      <c r="H20" s="15">
        <v>0</v>
      </c>
      <c r="I20" s="15">
        <v>0</v>
      </c>
      <c r="J20" s="15">
        <v>0</v>
      </c>
      <c r="K20" s="15">
        <v>4879.82679775</v>
      </c>
      <c r="L20" s="15">
        <v>0</v>
      </c>
      <c r="M20" s="15">
        <v>0</v>
      </c>
      <c r="N20" s="13"/>
      <c r="O20" s="12"/>
    </row>
    <row r="21" spans="1:15" ht="12">
      <c r="A21" s="5" t="s">
        <v>20</v>
      </c>
      <c r="B21" s="14">
        <f t="shared" si="0"/>
        <v>19447.26289738</v>
      </c>
      <c r="C21" s="14">
        <v>4476.920281109999</v>
      </c>
      <c r="D21" s="15">
        <v>0</v>
      </c>
      <c r="E21" s="15">
        <v>0</v>
      </c>
      <c r="F21" s="15">
        <v>1494</v>
      </c>
      <c r="G21" s="14">
        <v>11023.41485857</v>
      </c>
      <c r="H21" s="15">
        <v>2452.9277577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3"/>
      <c r="O21" s="12"/>
    </row>
    <row r="22" spans="1:15" ht="12">
      <c r="A22" s="5" t="s">
        <v>21</v>
      </c>
      <c r="B22" s="14">
        <f t="shared" si="0"/>
        <v>5463.2741605599995</v>
      </c>
      <c r="C22" s="14">
        <v>3685.8111163299995</v>
      </c>
      <c r="D22" s="15">
        <v>0</v>
      </c>
      <c r="E22" s="15">
        <v>0</v>
      </c>
      <c r="F22" s="15">
        <v>359.249997</v>
      </c>
      <c r="G22" s="14">
        <v>1418.21304723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3"/>
      <c r="O22" s="12"/>
    </row>
    <row r="23" spans="1:15" ht="12">
      <c r="A23" s="5" t="s">
        <v>22</v>
      </c>
      <c r="B23" s="14">
        <f t="shared" si="0"/>
        <v>6557.214489370001</v>
      </c>
      <c r="C23" s="14">
        <v>728.1641995800001</v>
      </c>
      <c r="D23" s="15">
        <v>0</v>
      </c>
      <c r="E23" s="15">
        <v>0</v>
      </c>
      <c r="F23" s="15">
        <v>877.7537240199999</v>
      </c>
      <c r="G23" s="14">
        <v>4951.296565770001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3"/>
      <c r="O23" s="12"/>
    </row>
    <row r="24" spans="1:15" ht="12">
      <c r="A24" s="5" t="s">
        <v>23</v>
      </c>
      <c r="B24" s="14">
        <f t="shared" si="0"/>
        <v>78392.60866777</v>
      </c>
      <c r="C24" s="14">
        <v>33502.933739249995</v>
      </c>
      <c r="D24" s="15">
        <v>0</v>
      </c>
      <c r="E24" s="15">
        <v>5654.46542778</v>
      </c>
      <c r="F24" s="15">
        <v>3543.55289521</v>
      </c>
      <c r="G24" s="14">
        <v>13238.65465873</v>
      </c>
      <c r="H24" s="15">
        <v>869.9385720800001</v>
      </c>
      <c r="I24" s="15">
        <v>1586.20776397</v>
      </c>
      <c r="J24" s="15">
        <v>0</v>
      </c>
      <c r="K24" s="15">
        <v>19886.427360140002</v>
      </c>
      <c r="L24" s="15">
        <v>0</v>
      </c>
      <c r="M24" s="15">
        <v>110.42825061</v>
      </c>
      <c r="N24" s="13"/>
      <c r="O24" s="12"/>
    </row>
    <row r="25" spans="1:15" ht="12">
      <c r="A25" s="5" t="s">
        <v>24</v>
      </c>
      <c r="B25" s="14">
        <f t="shared" si="0"/>
        <v>13211.97380299</v>
      </c>
      <c r="C25" s="14">
        <v>4640.17681457</v>
      </c>
      <c r="D25" s="15">
        <v>314.34343363</v>
      </c>
      <c r="E25" s="15">
        <v>0</v>
      </c>
      <c r="F25" s="15">
        <v>90</v>
      </c>
      <c r="G25" s="14">
        <v>8116.667131040001</v>
      </c>
      <c r="H25" s="15">
        <v>50.78642375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3"/>
      <c r="O25" s="12"/>
    </row>
    <row r="26" spans="1:15" ht="12">
      <c r="A26" s="5" t="s">
        <v>25</v>
      </c>
      <c r="B26" s="14">
        <f t="shared" si="0"/>
        <v>5029.37400663</v>
      </c>
      <c r="C26" s="14">
        <v>5029.37400663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3"/>
      <c r="O26" s="12"/>
    </row>
    <row r="27" spans="1:15" ht="12">
      <c r="A27" s="5" t="s">
        <v>26</v>
      </c>
      <c r="B27" s="14">
        <f t="shared" si="0"/>
        <v>187.56963338</v>
      </c>
      <c r="C27" s="14">
        <v>187.56963338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3"/>
      <c r="O27" s="12"/>
    </row>
    <row r="28" spans="1:15" ht="12">
      <c r="A28" s="5" t="s">
        <v>27</v>
      </c>
      <c r="B28" s="14">
        <f t="shared" si="0"/>
        <v>20638.3695697</v>
      </c>
      <c r="C28" s="14">
        <v>7889.269992670001</v>
      </c>
      <c r="D28" s="15">
        <v>0</v>
      </c>
      <c r="E28" s="15">
        <v>0</v>
      </c>
      <c r="F28" s="15">
        <v>1497.25000111</v>
      </c>
      <c r="G28" s="14">
        <v>11251.84957592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3"/>
      <c r="O28" s="12"/>
    </row>
    <row r="29" spans="1:15" ht="12">
      <c r="A29" s="5" t="s">
        <v>28</v>
      </c>
      <c r="B29" s="14">
        <f t="shared" si="0"/>
        <v>3711.99335362</v>
      </c>
      <c r="C29" s="14">
        <v>3421.81398797</v>
      </c>
      <c r="D29" s="15">
        <v>0</v>
      </c>
      <c r="E29" s="15">
        <v>208.36118299999998</v>
      </c>
      <c r="F29" s="15">
        <v>81.81818265000001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3"/>
      <c r="O29" s="12"/>
    </row>
    <row r="30" spans="1:15" ht="12">
      <c r="A30" s="5" t="s">
        <v>29</v>
      </c>
      <c r="B30" s="14">
        <f t="shared" si="0"/>
        <v>4895.36711326</v>
      </c>
      <c r="C30" s="14">
        <v>4099.29391545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3"/>
      <c r="O30" s="12"/>
    </row>
    <row r="31" spans="1:15" ht="12">
      <c r="A31" s="5" t="s">
        <v>30</v>
      </c>
      <c r="B31" s="14">
        <f t="shared" si="0"/>
        <v>23129.31050819</v>
      </c>
      <c r="C31" s="14">
        <v>9561.368136400002</v>
      </c>
      <c r="D31" s="15">
        <v>0</v>
      </c>
      <c r="E31" s="15">
        <v>45.000072</v>
      </c>
      <c r="F31" s="15">
        <v>1129.4668176999999</v>
      </c>
      <c r="G31" s="14">
        <v>12393.475482089998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3"/>
      <c r="O31" s="12"/>
    </row>
    <row r="32" spans="1:15" ht="12">
      <c r="A32" s="5" t="s">
        <v>31</v>
      </c>
      <c r="B32" s="14">
        <f t="shared" si="0"/>
        <v>4441.72342574</v>
      </c>
      <c r="C32" s="14">
        <v>4182.63251665</v>
      </c>
      <c r="D32" s="15">
        <v>0</v>
      </c>
      <c r="E32" s="15">
        <v>0</v>
      </c>
      <c r="F32" s="15">
        <v>259.09090908999997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3"/>
      <c r="O32" s="12"/>
    </row>
    <row r="33" spans="1:15" ht="12">
      <c r="A33" s="5" t="s">
        <v>32</v>
      </c>
      <c r="B33" s="14">
        <f t="shared" si="0"/>
        <v>15488.454027009997</v>
      </c>
      <c r="C33" s="14">
        <v>13881.306650069997</v>
      </c>
      <c r="D33" s="15">
        <v>0</v>
      </c>
      <c r="E33" s="15">
        <v>974.3517695199998</v>
      </c>
      <c r="F33" s="15">
        <v>507.89143429</v>
      </c>
      <c r="G33" s="14">
        <v>105.09097351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19.813199620000002</v>
      </c>
      <c r="N33" s="13"/>
      <c r="O33" s="12"/>
    </row>
    <row r="34" spans="1:15" ht="12">
      <c r="A34" s="5" t="s">
        <v>33</v>
      </c>
      <c r="B34" s="1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3"/>
      <c r="O34" s="12"/>
    </row>
    <row r="35" spans="1:15" ht="12">
      <c r="A35" s="5" t="s">
        <v>34</v>
      </c>
      <c r="B35" s="14">
        <f>SUM(C35:F35,G35:I35,J35:K35,L35:M35)</f>
        <v>41191.53931253</v>
      </c>
      <c r="C35" s="14">
        <v>11967.939091579998</v>
      </c>
      <c r="D35" s="14">
        <v>0</v>
      </c>
      <c r="E35" s="14">
        <v>0</v>
      </c>
      <c r="F35" s="14">
        <v>0</v>
      </c>
      <c r="G35" s="14">
        <v>24933.98597687</v>
      </c>
      <c r="H35" s="14">
        <v>4289.6142440799995</v>
      </c>
      <c r="I35" s="14">
        <v>0</v>
      </c>
      <c r="J35" s="15">
        <v>0</v>
      </c>
      <c r="K35" s="15">
        <v>0</v>
      </c>
      <c r="L35" s="15">
        <v>0</v>
      </c>
      <c r="M35" s="15">
        <v>0</v>
      </c>
      <c r="O35" s="12"/>
    </row>
    <row r="36" spans="1:15" ht="12">
      <c r="A36" s="5" t="s">
        <v>35</v>
      </c>
      <c r="B36" s="14">
        <f>SUM(C36:F36,G36:I36,J36:K36,L36:M36)</f>
        <v>5112.26145177</v>
      </c>
      <c r="C36" s="14">
        <v>1115.348874</v>
      </c>
      <c r="D36" s="14">
        <v>1038.92902312</v>
      </c>
      <c r="E36" s="14">
        <v>0</v>
      </c>
      <c r="F36" s="14">
        <v>600</v>
      </c>
      <c r="G36" s="14">
        <v>2357.98355465</v>
      </c>
      <c r="H36" s="14">
        <v>0</v>
      </c>
      <c r="I36" s="14">
        <v>0</v>
      </c>
      <c r="J36" s="15">
        <v>0</v>
      </c>
      <c r="K36" s="15">
        <v>0</v>
      </c>
      <c r="L36" s="15">
        <v>0</v>
      </c>
      <c r="M36" s="15">
        <v>0</v>
      </c>
      <c r="O36" s="12"/>
    </row>
    <row r="37" spans="1:15" ht="12">
      <c r="A37" s="5" t="s">
        <v>36</v>
      </c>
      <c r="B37" s="14">
        <f>SUM(C37:F37,G37:I37,J37:K37,L37:M37)</f>
        <v>7797.3031338</v>
      </c>
      <c r="C37" s="14">
        <v>3897.9050619299996</v>
      </c>
      <c r="D37" s="15">
        <v>0</v>
      </c>
      <c r="E37" s="15">
        <v>0</v>
      </c>
      <c r="F37" s="15">
        <v>754.8499557</v>
      </c>
      <c r="G37" s="14">
        <v>3144.5481161700004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O37" s="12"/>
    </row>
    <row r="38" spans="1:15" ht="12">
      <c r="A38" s="4" t="s">
        <v>1</v>
      </c>
      <c r="B38" s="16">
        <f aca="true" t="shared" si="1" ref="B38:M38">SUM(B6:B37)</f>
        <v>560881.66162737</v>
      </c>
      <c r="C38" s="16">
        <f t="shared" si="1"/>
        <v>270427.0934258401</v>
      </c>
      <c r="D38" s="16">
        <f t="shared" si="1"/>
        <v>3648.4690977499995</v>
      </c>
      <c r="E38" s="16">
        <f t="shared" si="1"/>
        <v>9329.12040707</v>
      </c>
      <c r="F38" s="16">
        <f t="shared" si="1"/>
        <v>20571.175564619996</v>
      </c>
      <c r="G38" s="16">
        <f t="shared" si="1"/>
        <v>178081.91935456998</v>
      </c>
      <c r="H38" s="16">
        <f t="shared" si="1"/>
        <v>8241.589263709999</v>
      </c>
      <c r="I38" s="16">
        <f t="shared" si="1"/>
        <v>4105.34852002</v>
      </c>
      <c r="J38" s="16">
        <f t="shared" si="1"/>
        <v>13662.54156664</v>
      </c>
      <c r="K38" s="16">
        <f t="shared" si="1"/>
        <v>45448.55551687</v>
      </c>
      <c r="L38" s="16">
        <f t="shared" si="1"/>
        <v>7185.64046741</v>
      </c>
      <c r="M38" s="16">
        <f t="shared" si="1"/>
        <v>180.20844287000003</v>
      </c>
      <c r="O38" s="12"/>
    </row>
    <row r="39" spans="1:15" ht="25.5" customHeight="1">
      <c r="A39" s="22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O39" s="12"/>
    </row>
    <row r="40" spans="1:15" ht="12">
      <c r="A40" s="19" t="s">
        <v>43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12"/>
    </row>
    <row r="41" spans="1:15" ht="24" customHeight="1">
      <c r="A41" s="18" t="s">
        <v>48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12"/>
    </row>
    <row r="42" ht="12"/>
    <row r="43" ht="12" hidden="1"/>
    <row r="44" ht="12" hidden="1"/>
    <row r="45" spans="3:13" ht="12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hidden="1"/>
    <row r="47" spans="3:13" ht="12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</sheetData>
  <sheetProtection/>
  <autoFilter ref="A5:IP41"/>
  <mergeCells count="12">
    <mergeCell ref="A4:A5"/>
    <mergeCell ref="C4:F4"/>
    <mergeCell ref="A41:M41"/>
    <mergeCell ref="A40:M40"/>
    <mergeCell ref="C1:M1"/>
    <mergeCell ref="C2:M2"/>
    <mergeCell ref="C3:M3"/>
    <mergeCell ref="A39:M39"/>
    <mergeCell ref="B4:B5"/>
    <mergeCell ref="G4:I4"/>
    <mergeCell ref="J4:K4"/>
    <mergeCell ref="L4:M4"/>
  </mergeCells>
  <printOptions/>
  <pageMargins left="0.7" right="0.7" top="0.75" bottom="0.75" header="0.3" footer="0.3"/>
  <pageSetup horizontalDpi="600" verticalDpi="600" orientation="portrait" r:id="rId2"/>
  <ignoredErrors>
    <ignoredError sqref="B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2020-11-25T20:26:22Z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