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7ilaT+id152eQJQlsdgE8JXKmXmxeNVvnxPBTZPhUWG+AahdhXV/TTJl0LsNB+GiRH4PiFoTt5pMUa4m++fLsw==" workbookSaltValue="H6q25wts06q+fN6QCYCdG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1" l="1"/>
  <c r="V75" i="1"/>
  <c r="W64" i="1"/>
  <c r="V64" i="1"/>
  <c r="W53" i="1"/>
  <c r="W49" i="1"/>
  <c r="W39" i="1"/>
  <c r="V39" i="1"/>
</calcChain>
</file>

<file path=xl/sharedStrings.xml><?xml version="1.0" encoding="utf-8"?>
<sst xmlns="http://schemas.openxmlformats.org/spreadsheetml/2006/main" count="161" uniqueCount="100">
  <si>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</si>
  <si>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</si>
  <si>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</si>
  <si>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</si>
  <si>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</si>
  <si>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</si>
  <si>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</si>
  <si>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</si>
  <si>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</si>
  <si>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</si>
  <si>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</si>
  <si>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</si>
  <si>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</si>
  <si>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</si>
  <si>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</si>
  <si>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</si>
  <si>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</si>
  <si>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</si>
  <si>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</si>
  <si>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</si>
  <si>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</si>
  <si>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</si>
  <si>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</si>
  <si>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</si>
  <si>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</si>
  <si>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</si>
  <si>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</si>
  <si>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</si>
  <si>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</si>
  <si>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</si>
  <si>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</si>
  <si>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</si>
  <si>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</si>
  <si>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</si>
  <si>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</si>
  <si>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</si>
  <si>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</si>
  <si>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</si>
  <si>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</si>
  <si>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</si>
  <si>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</si>
  <si>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</si>
  <si>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</si>
  <si>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</si>
  <si>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</si>
  <si>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</si>
  <si>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</si>
  <si>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</si>
  <si>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</si>
  <si>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</si>
  <si>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</si>
  <si>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</si>
  <si>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</si>
  <si>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</si>
  <si>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</si>
  <si>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</si>
  <si>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</si>
  <si>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</si>
  <si>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</si>
  <si>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</si>
  <si>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</si>
  <si>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</si>
  <si>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</si>
  <si>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</si>
  <si>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</si>
  <si>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</si>
  <si>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</si>
  <si>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</si>
  <si>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</si>
  <si>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</si>
  <si>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</si>
  <si>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</si>
  <si>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</si>
  <si>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</si>
  <si>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</si>
  <si>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</si>
  <si>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</si>
  <si>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</si>
  <si>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</si>
  <si>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</si>
  <si>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</si>
  <si>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</si>
  <si>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</si>
  <si>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</si>
  <si>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</si>
  <si>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</si>
  <si>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</si>
  <si>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</si>
  <si>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</si>
  <si>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</si>
  <si>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</si>
  <si>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</si>
  <si>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</si>
  <si>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</si>
  <si>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</si>
  <si>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</si>
  <si>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</si>
  <si>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</si>
  <si>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Santa Isabel</t>
  </si>
  <si>
    <t>No cuenta con créditos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</si>
</sst>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SANTA_ISABEL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97</v>
      </c>
    </row>
    <row r="4" spans="2:32" ht="30" customHeight="1" x14ac:dyDescent="0.55000000000000004">
      <c r="B4" s="30" t="s">
        <v>2</v>
      </c>
      <c r="C4" s="1" t="s">
        <v>98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/>
      <c r="E12" s="21"/>
      <c r="F12" s="21"/>
      <c r="G12" s="21"/>
      <c r="H12" s="21"/>
      <c r="I12" s="21"/>
      <c r="J12" s="24"/>
      <c r="K12" s="21"/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99</v>
      </c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133953.4</v>
      </c>
      <c r="M37" s="28">
        <v>1046617.8</v>
      </c>
      <c r="N37" s="15"/>
      <c r="O37" s="15"/>
      <c r="P37" s="15"/>
      <c r="Q37" s="15"/>
      <c r="R37" s="15"/>
      <c r="S37" s="15"/>
      <c r="T37" s="15"/>
      <c r="U37" s="15"/>
      <c r="V37" s="28">
        <v>147130.04</v>
      </c>
      <c r="W37" s="28">
        <v>191659.57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8766.73</v>
      </c>
      <c r="M38" s="26">
        <v>8766.73</v>
      </c>
      <c r="N38" s="16"/>
      <c r="O38" s="16"/>
      <c r="P38" s="16"/>
      <c r="Q38" s="16"/>
      <c r="R38" s="16"/>
      <c r="S38" s="16"/>
      <c r="T38" s="16"/>
      <c r="U38" s="16"/>
      <c r="V38" s="26">
        <v>8766.73</v>
      </c>
      <c r="W38" s="26">
        <v>8766.73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3309015.98</v>
      </c>
      <c r="M39" s="26">
        <v>3334688.19</v>
      </c>
      <c r="N39" s="16"/>
      <c r="O39" s="16"/>
      <c r="P39" s="16"/>
      <c r="Q39" s="16"/>
      <c r="R39" s="16"/>
      <c r="S39" s="16"/>
      <c r="T39" s="16"/>
      <c r="U39" s="16"/>
      <c r="V39" s="26">
        <f>10753.8+2557622.59+1946335.95</f>
        <v>4514712.34</v>
      </c>
      <c r="W39" s="26">
        <f>11168.2+2791360.46+1298588.34</f>
        <v>4101117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127608.58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10000</v>
      </c>
      <c r="M46" s="28">
        <v>3571.2</v>
      </c>
      <c r="N46" s="23"/>
      <c r="O46" s="23"/>
      <c r="P46" s="23"/>
      <c r="Q46" s="23"/>
      <c r="R46" s="23"/>
      <c r="S46" s="23"/>
      <c r="T46" s="23"/>
      <c r="U46" s="23"/>
      <c r="V46" s="28">
        <v>13571.2</v>
      </c>
      <c r="W46" s="28">
        <v>13571.2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726933.53</v>
      </c>
      <c r="M47" s="26">
        <v>4196559.82</v>
      </c>
      <c r="N47" s="16"/>
      <c r="O47" s="16"/>
      <c r="P47" s="16"/>
      <c r="Q47" s="16"/>
      <c r="R47" s="16"/>
      <c r="S47" s="16"/>
      <c r="T47" s="16"/>
      <c r="U47" s="16"/>
      <c r="V47" s="26">
        <v>3727627.59</v>
      </c>
      <c r="W47" s="26">
        <v>643153.52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323650.39</v>
      </c>
      <c r="M49" s="28">
        <v>249247.47</v>
      </c>
      <c r="N49" s="23"/>
      <c r="O49" s="23"/>
      <c r="P49" s="23"/>
      <c r="Q49" s="23"/>
      <c r="R49" s="23"/>
      <c r="S49" s="23"/>
      <c r="T49" s="23"/>
      <c r="U49" s="23"/>
      <c r="V49" s="28">
        <v>1307255.06</v>
      </c>
      <c r="W49" s="28">
        <f>310946.87-1700</f>
        <v>309246.87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341995.86</v>
      </c>
      <c r="M52" s="26">
        <v>440304.39</v>
      </c>
      <c r="N52" s="16"/>
      <c r="O52" s="16"/>
      <c r="P52" s="16"/>
      <c r="Q52" s="16"/>
      <c r="R52" s="16"/>
      <c r="S52" s="16"/>
      <c r="T52" s="16"/>
      <c r="U52" s="16"/>
      <c r="V52" s="26">
        <v>288653.75</v>
      </c>
      <c r="W52" s="26">
        <v>295334.65999999997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437702.96</v>
      </c>
      <c r="M53" s="26">
        <v>142135.06</v>
      </c>
      <c r="N53" s="16"/>
      <c r="O53" s="16"/>
      <c r="P53" s="16"/>
      <c r="Q53" s="16"/>
      <c r="R53" s="16"/>
      <c r="S53" s="16"/>
      <c r="T53" s="16"/>
      <c r="U53" s="16"/>
      <c r="V53" s="26">
        <v>115537.65</v>
      </c>
      <c r="W53" s="26">
        <f>13952.32-3000</f>
        <v>10952.32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148857.43</v>
      </c>
      <c r="M54" s="26">
        <v>57555</v>
      </c>
      <c r="N54" s="16"/>
      <c r="O54" s="16"/>
      <c r="P54" s="16"/>
      <c r="Q54" s="16"/>
      <c r="R54" s="16"/>
      <c r="S54" s="16"/>
      <c r="T54" s="16"/>
      <c r="U54" s="16"/>
      <c r="V54" s="26">
        <v>57082</v>
      </c>
      <c r="W54" s="26">
        <v>533740.42000000004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3982988.09</v>
      </c>
      <c r="M56" s="26">
        <v>4843978.45</v>
      </c>
      <c r="N56" s="16"/>
      <c r="O56" s="16"/>
      <c r="P56" s="16"/>
      <c r="Q56" s="16"/>
      <c r="R56" s="16"/>
      <c r="S56" s="16"/>
      <c r="T56" s="16"/>
      <c r="U56" s="16"/>
      <c r="V56" s="26">
        <v>3946114.38</v>
      </c>
      <c r="W56" s="26">
        <v>2532189.62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752909.4</v>
      </c>
      <c r="M57" s="26">
        <v>978678.42</v>
      </c>
      <c r="N57" s="16"/>
      <c r="O57" s="16"/>
      <c r="P57" s="16"/>
      <c r="Q57" s="16"/>
      <c r="R57" s="16"/>
      <c r="S57" s="16"/>
      <c r="T57" s="16"/>
      <c r="U57" s="16"/>
      <c r="V57" s="26">
        <v>757628.28</v>
      </c>
      <c r="W57" s="26">
        <v>488419.75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218606.67</v>
      </c>
      <c r="M58" s="26">
        <v>260964.8</v>
      </c>
      <c r="N58" s="16"/>
      <c r="O58" s="16"/>
      <c r="P58" s="16"/>
      <c r="Q58" s="16"/>
      <c r="R58" s="16"/>
      <c r="S58" s="16"/>
      <c r="T58" s="16"/>
      <c r="U58" s="16"/>
      <c r="V58" s="26">
        <v>193584.22</v>
      </c>
      <c r="W58" s="26">
        <v>203086.01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93358.57</v>
      </c>
      <c r="M61" s="26">
        <v>81399.179999999993</v>
      </c>
      <c r="N61" s="16"/>
      <c r="O61" s="16"/>
      <c r="P61" s="16"/>
      <c r="Q61" s="16"/>
      <c r="R61" s="16"/>
      <c r="S61" s="16"/>
      <c r="T61" s="16"/>
      <c r="U61" s="16"/>
      <c r="V61" s="26">
        <v>96558.720000000001</v>
      </c>
      <c r="W61" s="26">
        <v>34938.11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167108</v>
      </c>
      <c r="M62" s="26">
        <v>954236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52430.82</v>
      </c>
      <c r="M64" s="26">
        <v>69907.320000000007</v>
      </c>
      <c r="N64" s="16"/>
      <c r="O64" s="16"/>
      <c r="P64" s="16"/>
      <c r="Q64" s="16"/>
      <c r="R64" s="16"/>
      <c r="S64" s="16"/>
      <c r="T64" s="16"/>
      <c r="U64" s="16"/>
      <c r="V64" s="26">
        <f>26232.53+32611.83</f>
        <v>58844.36</v>
      </c>
      <c r="W64" s="26">
        <f>24478.65+25919.07</f>
        <v>50397.72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118.86</v>
      </c>
      <c r="M67" s="26">
        <v>48.04</v>
      </c>
      <c r="N67" s="16"/>
      <c r="O67" s="16"/>
      <c r="P67" s="16"/>
      <c r="Q67" s="16"/>
      <c r="R67" s="16"/>
      <c r="S67" s="16"/>
      <c r="T67" s="16"/>
      <c r="U67" s="16"/>
      <c r="V67" s="26">
        <v>279.31</v>
      </c>
      <c r="W67" s="26">
        <v>30.91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82792.42</v>
      </c>
      <c r="M68" s="26">
        <v>151419.60999999999</v>
      </c>
      <c r="N68" s="16"/>
      <c r="O68" s="16"/>
      <c r="P68" s="16"/>
      <c r="Q68" s="16"/>
      <c r="R68" s="16"/>
      <c r="S68" s="16"/>
      <c r="T68" s="16"/>
      <c r="U68" s="16"/>
      <c r="V68" s="26">
        <v>94337.51</v>
      </c>
      <c r="W68" s="26">
        <v>42068.05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136819.38</v>
      </c>
      <c r="M71" s="26">
        <v>41027.35</v>
      </c>
      <c r="N71" s="16"/>
      <c r="O71" s="16"/>
      <c r="P71" s="16"/>
      <c r="Q71" s="16"/>
      <c r="R71" s="16"/>
      <c r="S71" s="16"/>
      <c r="T71" s="16"/>
      <c r="U71" s="16"/>
      <c r="V71" s="26">
        <v>513624</v>
      </c>
      <c r="W71" s="26">
        <v>473637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708838.46</v>
      </c>
      <c r="M74" s="26">
        <v>948199.95</v>
      </c>
      <c r="N74" s="16"/>
      <c r="O74" s="16"/>
      <c r="P74" s="16"/>
      <c r="Q74" s="16"/>
      <c r="R74" s="16"/>
      <c r="S74" s="16"/>
      <c r="T74" s="16"/>
      <c r="U74" s="16"/>
      <c r="V74" s="26">
        <v>679792.95</v>
      </c>
      <c r="W74" s="26">
        <v>453195.3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39894.69</v>
      </c>
      <c r="M75" s="26">
        <v>82217.77</v>
      </c>
      <c r="N75" s="16"/>
      <c r="O75" s="16"/>
      <c r="P75" s="16"/>
      <c r="Q75" s="16"/>
      <c r="R75" s="16"/>
      <c r="S75" s="16"/>
      <c r="T75" s="16"/>
      <c r="U75" s="16"/>
      <c r="V75" s="26">
        <f>348451.83+87475.43+450</f>
        <v>436377.26</v>
      </c>
      <c r="W75" s="26">
        <f>80613.15+52506.75</f>
        <v>133119.9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241721.22</v>
      </c>
      <c r="M77" s="28">
        <v>161156.43</v>
      </c>
      <c r="N77" s="15"/>
      <c r="O77" s="15"/>
      <c r="P77" s="15"/>
      <c r="Q77" s="15"/>
      <c r="R77" s="15"/>
      <c r="S77" s="15"/>
      <c r="T77" s="15"/>
      <c r="U77" s="15"/>
      <c r="V77" s="28">
        <v>239575.17</v>
      </c>
      <c r="W77" s="28">
        <v>159716.78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732111.03</v>
      </c>
      <c r="M78" s="26">
        <v>976175.19</v>
      </c>
      <c r="N78" s="16"/>
      <c r="O78" s="16"/>
      <c r="P78" s="16"/>
      <c r="Q78" s="16"/>
      <c r="R78" s="16"/>
      <c r="S78" s="16"/>
      <c r="T78" s="16"/>
      <c r="U78" s="16"/>
      <c r="V78" s="26">
        <v>754357.74</v>
      </c>
      <c r="W78" s="26">
        <v>502905.16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2239558.58</v>
      </c>
      <c r="M80" s="26">
        <v>5832750.0700000003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2115049.84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216103.47</v>
      </c>
      <c r="M82" s="26">
        <v>299696.52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[CHIHUAHUA_SANTA_ISABEL_2020_1S..XLSX]Catálogos!#REF!</xm:f>
          </x14:formula1>
          <xm:sqref>K12:K36</xm:sqref>
        </x14:dataValidation>
        <x14:dataValidation type="list" allowBlank="1" showInputMessage="1" showErrorMessage="1">
          <x14:formula1>
            <xm:f>[CHIHUAHUA_SANTA_ISABEL_2020_1S..XLSX]Catálogos!#REF!</xm:f>
          </x14:formula1>
          <xm:sqref>H12:H36</xm:sqref>
        </x14:dataValidation>
        <x14:dataValidation type="list" allowBlank="1" showInputMessage="1" showErrorMessage="1">
          <x14:formula1>
            <xm:f>[CHIHUAHUA_SANTA_ISABEL_2020_1S..XLSX]Catálogos!#REF!</xm:f>
          </x14:formula1>
          <xm:sqref>G12:G36</xm:sqref>
        </x14:dataValidation>
        <x14:dataValidation type="list" allowBlank="1" showInputMessage="1" showErrorMessage="1">
          <x14:formula1>
            <xm:f>[CHIHUAHUA_SANTA_ISABEL_2020_1S..XLSX]Catálogos!#REF!</xm:f>
          </x14:formula1>
          <xm:sqref>E12:E36</xm:sqref>
        </x14:dataValidation>
        <x14:dataValidation type="list" allowBlank="1" showInputMessage="1" showErrorMessage="1">
          <x14:formula1>
            <xm:f>[CHIHUAHUA_SANTA_ISABEL_2020_1S..XLSX]Catálogos!#REF!</xm:f>
          </x14:formula1>
          <xm:sqref>D26:D36</xm:sqref>
        </x14:dataValidation>
        <x14:dataValidation type="list" allowBlank="1" showInputMessage="1" showErrorMessage="1">
          <x14:formula1>
            <xm:f>[CHIHUAHUA_SANTA_ISABEL_2020_1S..XLSX]Catálogos!#REF!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2020-09-28T05:18:05Z</dcterms:modified>
</cp:coreProperties>
</file>