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JWVdald37+Duf3w2auj3VsnPX81eJYLqFTLhT+WxsOhlrKioEL6ZSuMuFZgTohZOYqnBXWfeqkCRfe+sMxruRw==" workbookSaltValue="jQVG+o0HLU5cEg8rWlu0Z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" l="1"/>
  <c r="L75" i="1"/>
  <c r="M75" i="1" s="1"/>
  <c r="L69" i="1"/>
  <c r="M69" i="1" s="1"/>
  <c r="L68" i="1"/>
  <c r="M68" i="1" s="1"/>
  <c r="L67" i="1"/>
  <c r="M67" i="1" s="1"/>
  <c r="L64" i="1"/>
  <c r="M64" i="1" s="1"/>
  <c r="L62" i="1"/>
  <c r="M62" i="1" s="1"/>
  <c r="L61" i="1"/>
  <c r="M61" i="1" s="1"/>
  <c r="L58" i="1"/>
  <c r="M58" i="1" s="1"/>
  <c r="L57" i="1"/>
  <c r="M57" i="1" s="1"/>
  <c r="L56" i="1"/>
  <c r="M56" i="1" s="1"/>
</calcChain>
</file>

<file path=xl/sharedStrings.xml><?xml version="1.0" encoding="utf-8"?>
<sst xmlns="http://schemas.openxmlformats.org/spreadsheetml/2006/main" count="171" uniqueCount="110">
  <si>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</si>
  <si>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</si>
  <si>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</si>
  <si>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</si>
  <si>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</si>
  <si>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</si>
  <si>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</si>
  <si>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</si>
  <si>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</si>
  <si>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</si>
  <si>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</si>
  <si>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</si>
  <si>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</si>
  <si>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</si>
  <si>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</si>
  <si>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</si>
  <si>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</si>
  <si>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</si>
  <si>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</si>
  <si>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</si>
  <si>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</si>
  <si>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</si>
  <si>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</si>
  <si>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</si>
  <si>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</si>
  <si>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</si>
  <si>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</si>
  <si>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</si>
  <si>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</si>
  <si>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</si>
  <si>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</si>
  <si>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</si>
  <si>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</si>
  <si>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</si>
  <si>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</si>
  <si>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</si>
  <si>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</si>
  <si>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</si>
  <si>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</si>
  <si>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</si>
  <si>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</si>
  <si>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</si>
  <si>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</si>
  <si>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</si>
  <si>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</si>
  <si>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</si>
  <si>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</si>
  <si>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</si>
  <si>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</si>
  <si>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</si>
  <si>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</si>
  <si>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</si>
  <si>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</si>
  <si>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</si>
  <si>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</si>
  <si>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</si>
  <si>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</si>
  <si>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</si>
  <si>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</si>
  <si>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</si>
  <si>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</si>
  <si>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</si>
  <si>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</si>
  <si>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</si>
  <si>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</si>
  <si>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</si>
  <si>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</si>
  <si>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</si>
  <si>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</si>
  <si>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</si>
  <si>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</si>
  <si>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</si>
  <si>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</si>
  <si>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</si>
  <si>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</si>
  <si>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</si>
  <si>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</si>
  <si>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</si>
  <si>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</si>
  <si>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</si>
  <si>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</si>
  <si>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</si>
  <si>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</si>
  <si>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</si>
  <si>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</si>
  <si>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</si>
  <si>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</si>
  <si>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</si>
  <si>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</si>
  <si>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</si>
  <si>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</si>
  <si>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</si>
  <si>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</si>
  <si>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</si>
  <si>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</si>
  <si>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</si>
  <si>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</si>
  <si>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</si>
  <si>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</si>
  <si>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</si>
  <si>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</si>
  <si>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Mezquital</t>
  </si>
  <si>
    <t>https://drive.google.com/file/d/17-Y2VRJUrHbnTZFY0ml3jq0a7yomah4-/view</t>
  </si>
  <si>
    <t>http://visitamezquital.com/lgcg/</t>
  </si>
  <si>
    <t>NR</t>
  </si>
  <si>
    <t>Ingresos Propios / Participaciones</t>
  </si>
  <si>
    <t>N.A.</t>
  </si>
  <si>
    <t>Municipio de Mezquital</t>
  </si>
  <si>
    <t>CREDITO 7930 OBJETO ADQUISICION DE MAQUINARIA PLAZO 239 TIIE+1.45 IMPORTE ORIGINAL 2,360,093.67 INICIO DE AMORTIZACION 10 FEBRERO 2009     CREDITO 11024 OBJETO REMODELACION EDIFICIO PRESIDENCIA PLAZO 81 IMPORTE ORIGINAL 5,395,200.00 INICIO DE AMORTIZACION 04 JUNIO 2013</t>
  </si>
  <si>
    <t>SOLO SE CUENTA CREDITOS CON BANOBRAS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</si>
</sst>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MEZQUITAL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3" sqref="D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105</v>
      </c>
      <c r="H12" s="21" t="s">
        <v>106</v>
      </c>
      <c r="I12" s="21" t="s">
        <v>107</v>
      </c>
      <c r="J12" s="24">
        <v>7755293</v>
      </c>
      <c r="K12" s="21" t="s">
        <v>92</v>
      </c>
      <c r="L12" s="24">
        <v>1582111.41</v>
      </c>
      <c r="M12" s="24">
        <v>1276182.29</v>
      </c>
      <c r="N12" s="24">
        <v>229446.84</v>
      </c>
      <c r="O12" s="24">
        <v>305929.12</v>
      </c>
      <c r="P12" s="24">
        <v>44448.77</v>
      </c>
      <c r="Q12" s="24">
        <v>35943.35</v>
      </c>
      <c r="R12" s="24">
        <v>0</v>
      </c>
      <c r="S12" s="24">
        <v>0</v>
      </c>
      <c r="T12" s="24">
        <v>0</v>
      </c>
      <c r="U12" s="24">
        <v>0</v>
      </c>
      <c r="V12" s="24">
        <v>1046735.6599999999</v>
      </c>
      <c r="W12" s="24">
        <v>1017111.05</v>
      </c>
      <c r="X12" s="24">
        <v>229446.63000000012</v>
      </c>
      <c r="Y12" s="24">
        <v>817289.0299999998</v>
      </c>
      <c r="Z12" s="24">
        <v>17382.080000000002</v>
      </c>
      <c r="AA12" s="24">
        <v>21723.27</v>
      </c>
      <c r="AB12" s="24">
        <v>0</v>
      </c>
      <c r="AC12" s="24">
        <v>0</v>
      </c>
      <c r="AD12" s="24">
        <v>0</v>
      </c>
      <c r="AE12" s="24">
        <v>0</v>
      </c>
      <c r="AF12" s="44" t="s">
        <v>108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1843137.36</v>
      </c>
      <c r="M37" s="28">
        <v>4159617.88</v>
      </c>
      <c r="N37" s="15"/>
      <c r="O37" s="15"/>
      <c r="P37" s="15"/>
      <c r="Q37" s="15"/>
      <c r="R37" s="15"/>
      <c r="S37" s="15"/>
      <c r="T37" s="15"/>
      <c r="U37" s="15"/>
      <c r="V37" s="28">
        <v>1681314.09</v>
      </c>
      <c r="W37" s="28">
        <v>2056692.85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529753.29</v>
      </c>
      <c r="M38" s="26">
        <v>13587225.329999998</v>
      </c>
      <c r="N38" s="16"/>
      <c r="O38" s="16"/>
      <c r="P38" s="16"/>
      <c r="Q38" s="16"/>
      <c r="R38" s="16"/>
      <c r="S38" s="16"/>
      <c r="T38" s="16"/>
      <c r="U38" s="16"/>
      <c r="V38" s="26">
        <v>533177.79</v>
      </c>
      <c r="W38" s="26">
        <v>533177.79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38375.800000000003</v>
      </c>
      <c r="W39" s="26">
        <v>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1631066.89</v>
      </c>
      <c r="M44" s="26">
        <v>1753718.55</v>
      </c>
      <c r="N44" s="16"/>
      <c r="O44" s="16"/>
      <c r="P44" s="16"/>
      <c r="Q44" s="16"/>
      <c r="R44" s="16"/>
      <c r="S44" s="16"/>
      <c r="T44" s="16"/>
      <c r="U44" s="16"/>
      <c r="V44" s="26">
        <v>1671999.42</v>
      </c>
      <c r="W44" s="26">
        <v>1698807.92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21876390.969999999</v>
      </c>
      <c r="M47" s="26">
        <v>18867591.510000002</v>
      </c>
      <c r="N47" s="16"/>
      <c r="O47" s="16"/>
      <c r="P47" s="16"/>
      <c r="Q47" s="16"/>
      <c r="R47" s="16"/>
      <c r="S47" s="16"/>
      <c r="T47" s="16"/>
      <c r="U47" s="16"/>
      <c r="V47" s="26">
        <v>36553348.799999997</v>
      </c>
      <c r="W47" s="26">
        <v>16273456.77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55374.42</v>
      </c>
      <c r="M49" s="28">
        <v>111966.16</v>
      </c>
      <c r="N49" s="23"/>
      <c r="O49" s="23"/>
      <c r="P49" s="23"/>
      <c r="Q49" s="23"/>
      <c r="R49" s="23"/>
      <c r="S49" s="23"/>
      <c r="T49" s="23"/>
      <c r="U49" s="23"/>
      <c r="V49" s="28">
        <v>486531.55</v>
      </c>
      <c r="W49" s="28">
        <v>43770.6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-10832.64</v>
      </c>
      <c r="M52" s="26">
        <v>17776.23</v>
      </c>
      <c r="N52" s="16"/>
      <c r="O52" s="16"/>
      <c r="P52" s="16"/>
      <c r="Q52" s="16"/>
      <c r="R52" s="16"/>
      <c r="S52" s="16"/>
      <c r="T52" s="16"/>
      <c r="U52" s="16"/>
      <c r="V52" s="26">
        <v>1141448.56</v>
      </c>
      <c r="W52" s="26">
        <v>83177.63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5735.52</v>
      </c>
      <c r="M53" s="26">
        <v>21979.16</v>
      </c>
      <c r="N53" s="16"/>
      <c r="O53" s="16"/>
      <c r="P53" s="16"/>
      <c r="Q53" s="16"/>
      <c r="R53" s="16"/>
      <c r="S53" s="16"/>
      <c r="T53" s="16"/>
      <c r="U53" s="16"/>
      <c r="V53" s="26">
        <v>18107.18</v>
      </c>
      <c r="W53" s="26">
        <v>25280.09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-143348.07</v>
      </c>
      <c r="M54" s="26">
        <v>22632.62</v>
      </c>
      <c r="N54" s="16"/>
      <c r="O54" s="16"/>
      <c r="P54" s="16"/>
      <c r="Q54" s="16"/>
      <c r="R54" s="16"/>
      <c r="S54" s="16"/>
      <c r="T54" s="16"/>
      <c r="U54" s="16"/>
      <c r="V54" s="26">
        <v>610.05999999999995</v>
      </c>
      <c r="W54" s="26">
        <v>6682.56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 t="e">
        <f>25062675.54-#REF!-#REF!</f>
        <v>#REF!</v>
      </c>
      <c r="M56" s="26" t="e">
        <f>36186243.93-L56-#REF!-#REF!</f>
        <v>#REF!</v>
      </c>
      <c r="N56" s="16"/>
      <c r="O56" s="16"/>
      <c r="P56" s="16"/>
      <c r="Q56" s="16"/>
      <c r="R56" s="16"/>
      <c r="S56" s="16"/>
      <c r="T56" s="16"/>
      <c r="U56" s="16"/>
      <c r="V56" s="26">
        <v>6991135.21</v>
      </c>
      <c r="W56" s="26">
        <v>9801905.2699999996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 t="e">
        <f>10182497.21-#REF!-#REF!</f>
        <v>#REF!</v>
      </c>
      <c r="M57" s="26" t="e">
        <f>14286251.61-L57-#REF!-#REF!</f>
        <v>#REF!</v>
      </c>
      <c r="N57" s="16"/>
      <c r="O57" s="16"/>
      <c r="P57" s="16"/>
      <c r="Q57" s="16"/>
      <c r="R57" s="16"/>
      <c r="S57" s="16"/>
      <c r="T57" s="16"/>
      <c r="U57" s="16"/>
      <c r="V57" s="26">
        <v>2668337.2599999998</v>
      </c>
      <c r="W57" s="26">
        <v>3618020.38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 t="e">
        <f>1418355.04-#REF!-#REF!</f>
        <v>#REF!</v>
      </c>
      <c r="M58" s="26" t="e">
        <f>2036803.03-L58-#REF!-#REF!</f>
        <v>#REF!</v>
      </c>
      <c r="N58" s="16"/>
      <c r="O58" s="16"/>
      <c r="P58" s="16"/>
      <c r="Q58" s="16"/>
      <c r="R58" s="16"/>
      <c r="S58" s="16"/>
      <c r="T58" s="16"/>
      <c r="U58" s="16"/>
      <c r="V58" s="26">
        <v>325649.51</v>
      </c>
      <c r="W58" s="26">
        <v>591940.79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 t="e">
        <f>640435.25-#REF!-#REF!</f>
        <v>#REF!</v>
      </c>
      <c r="M61" s="26" t="e">
        <f>1071604.45-L61-#REF!-#REF!</f>
        <v>#REF!</v>
      </c>
      <c r="N61" s="16"/>
      <c r="O61" s="16"/>
      <c r="P61" s="16"/>
      <c r="Q61" s="16"/>
      <c r="R61" s="16"/>
      <c r="S61" s="16"/>
      <c r="T61" s="16"/>
      <c r="U61" s="16"/>
      <c r="V61" s="26">
        <v>218443.69</v>
      </c>
      <c r="W61" s="26">
        <v>371646.77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 t="e">
        <f>2234246-#REF!-#REF!</f>
        <v>#REF!</v>
      </c>
      <c r="M62" s="26" t="e">
        <f>4294504-L62-#REF!-#REF!</f>
        <v>#REF!</v>
      </c>
      <c r="N62" s="16"/>
      <c r="O62" s="16"/>
      <c r="P62" s="16"/>
      <c r="Q62" s="16"/>
      <c r="R62" s="16"/>
      <c r="S62" s="16"/>
      <c r="T62" s="16"/>
      <c r="U62" s="16"/>
      <c r="V62" s="26">
        <v>669538</v>
      </c>
      <c r="W62" s="26">
        <v>843680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 t="e">
        <f>747533-#REF!-#REF!</f>
        <v>#REF!</v>
      </c>
      <c r="M64" s="26" t="e">
        <f>1407188.83-L64-#REF!-#REF!</f>
        <v>#REF!</v>
      </c>
      <c r="N64" s="16"/>
      <c r="O64" s="16"/>
      <c r="P64" s="16"/>
      <c r="Q64" s="16"/>
      <c r="R64" s="16"/>
      <c r="S64" s="16"/>
      <c r="T64" s="16"/>
      <c r="U64" s="16"/>
      <c r="V64" s="26">
        <v>247805.08</v>
      </c>
      <c r="W64" s="26">
        <v>418344.54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 t="e">
        <f>12.59-#REF!-#REF!</f>
        <v>#REF!</v>
      </c>
      <c r="M67" s="26" t="e">
        <f>53.68-L67-#REF!-#REF!</f>
        <v>#REF!</v>
      </c>
      <c r="N67" s="16"/>
      <c r="O67" s="16"/>
      <c r="P67" s="16"/>
      <c r="Q67" s="16"/>
      <c r="R67" s="16"/>
      <c r="S67" s="16"/>
      <c r="T67" s="16"/>
      <c r="U67" s="16"/>
      <c r="V67" s="26">
        <v>11.86</v>
      </c>
      <c r="W67" s="26">
        <v>264.93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 t="e">
        <f>56223.28-#REF!-#REF!</f>
        <v>#REF!</v>
      </c>
      <c r="M68" s="26" t="e">
        <f>84334.92-L68-#REF!-#REF!</f>
        <v>#REF!</v>
      </c>
      <c r="N68" s="16"/>
      <c r="O68" s="16"/>
      <c r="P68" s="16"/>
      <c r="Q68" s="16"/>
      <c r="R68" s="16"/>
      <c r="S68" s="16"/>
      <c r="T68" s="16"/>
      <c r="U68" s="16"/>
      <c r="V68" s="26">
        <v>14768.56</v>
      </c>
      <c r="W68" s="26">
        <v>22152.84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 t="e">
        <f>485021.71-#REF!-#REF!</f>
        <v>#REF!</v>
      </c>
      <c r="M69" s="26" t="e">
        <f>630050.16-L69-#REF!-#REF!</f>
        <v>#REF!</v>
      </c>
      <c r="N69" s="16"/>
      <c r="O69" s="16"/>
      <c r="P69" s="16"/>
      <c r="Q69" s="16"/>
      <c r="R69" s="16"/>
      <c r="S69" s="16"/>
      <c r="T69" s="16"/>
      <c r="U69" s="16"/>
      <c r="V69" s="26">
        <v>121378.98</v>
      </c>
      <c r="W69" s="26">
        <v>122946.63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319372.2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 t="e">
        <f>14480-#REF!-#REF!</f>
        <v>#REF!</v>
      </c>
      <c r="M75" s="26" t="e">
        <f>31533-L75-#REF!-#REF!</f>
        <v>#REF!</v>
      </c>
      <c r="N75" s="16"/>
      <c r="O75" s="16"/>
      <c r="P75" s="16"/>
      <c r="Q75" s="16"/>
      <c r="R75" s="16"/>
      <c r="S75" s="16"/>
      <c r="T75" s="16"/>
      <c r="U75" s="16"/>
      <c r="V75" s="26">
        <v>5404</v>
      </c>
      <c r="W75" s="26">
        <v>8106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58237245</v>
      </c>
      <c r="M77" s="28">
        <v>38824830</v>
      </c>
      <c r="N77" s="15"/>
      <c r="O77" s="15"/>
      <c r="P77" s="15"/>
      <c r="Q77" s="15"/>
      <c r="R77" s="15"/>
      <c r="S77" s="15"/>
      <c r="T77" s="15"/>
      <c r="U77" s="15"/>
      <c r="V77" s="28">
        <v>36428134</v>
      </c>
      <c r="W77" s="28">
        <v>54642201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6766623</v>
      </c>
      <c r="M78" s="26">
        <v>6766623</v>
      </c>
      <c r="N78" s="16"/>
      <c r="O78" s="16"/>
      <c r="P78" s="16"/>
      <c r="Q78" s="16"/>
      <c r="R78" s="16"/>
      <c r="S78" s="16"/>
      <c r="T78" s="16"/>
      <c r="U78" s="16"/>
      <c r="V78" s="26">
        <v>6972684</v>
      </c>
      <c r="W78" s="26">
        <v>6972684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 t="e">
        <f>1152734-#REF!-#REF!</f>
        <v>#REF!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2020-09-28T17:30:52Z</dcterms:modified>
</cp:coreProperties>
</file>