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\Desktop\Municipios 1S-2020\FORMATOS PARA PUBLICAR\SONORA\"/>
    </mc:Choice>
  </mc:AlternateContent>
  <xr:revisionPtr revIDLastSave="0" documentId="13_ncr:1_{3B6048A0-BC5D-4366-AE93-85072A9BF9F6}" xr6:coauthVersionLast="45" xr6:coauthVersionMax="45" xr10:uidLastSave="{00000000-0000-0000-0000-000000000000}"/>
  <workbookProtection workbookAlgorithmName="SHA-512" workbookHashValue="WLrp9gyg9tUjKiU6kLQmvqqga1Rie5JBgNvt8/JQyrwUAMucERTwUE3ScHtD1z5gHjzf07CAxmhCeSYzsx2yTw==" workbookSaltValue="gJLTUoPuw4Qb7YnEOj1qoQ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15" i="1" l="1"/>
  <c r="W15" i="1"/>
  <c r="V15" i="1"/>
  <c r="Q15" i="1"/>
  <c r="M15" i="1"/>
  <c r="W14" i="1"/>
  <c r="V14" i="1"/>
  <c r="Q14" i="1"/>
  <c r="M14" i="1"/>
  <c r="W13" i="1"/>
  <c r="V13" i="1"/>
  <c r="Q13" i="1"/>
  <c r="M13" i="1"/>
  <c r="V12" i="1"/>
  <c r="Q12" i="1"/>
  <c r="M12" i="1"/>
</calcChain>
</file>

<file path=xl/sharedStrings.xml><?xml version="1.0" encoding="utf-8"?>
<sst xmlns="http://schemas.openxmlformats.org/spreadsheetml/2006/main" count="212" uniqueCount="124">
  <si>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</si>
  <si>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</si>
  <si>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</si>
  <si>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</si>
  <si>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</si>
  <si>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</si>
  <si>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</si>
  <si>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</si>
  <si>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</si>
  <si>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</si>
  <si>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</si>
  <si>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</si>
  <si>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</si>
  <si>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</si>
  <si>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</si>
  <si>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</si>
  <si>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</si>
  <si>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</si>
  <si>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</si>
  <si>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</si>
  <si>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</si>
  <si>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</si>
  <si>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</si>
  <si>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</si>
  <si>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</si>
  <si>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</si>
  <si>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</si>
  <si>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</si>
  <si>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</si>
  <si>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</si>
  <si>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</si>
  <si>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</si>
  <si>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</si>
  <si>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</si>
  <si>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</si>
  <si>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</si>
  <si>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</si>
  <si>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</si>
  <si>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</si>
  <si>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</si>
  <si>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</si>
  <si>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</si>
  <si>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</si>
  <si>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</si>
  <si>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</si>
  <si>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</si>
  <si>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</si>
  <si>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</si>
  <si>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</si>
  <si>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</si>
  <si>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</si>
  <si>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</si>
  <si>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</si>
  <si>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</si>
  <si>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</si>
  <si>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</si>
  <si>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</si>
  <si>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</si>
  <si>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</si>
  <si>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</si>
  <si>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</si>
  <si>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</si>
  <si>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</si>
  <si>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</si>
  <si>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</si>
  <si>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</si>
  <si>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</si>
  <si>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</si>
  <si>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</si>
  <si>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</si>
  <si>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</si>
  <si>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</si>
  <si>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</si>
  <si>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</si>
  <si>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</si>
  <si>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</si>
  <si>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</si>
  <si>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</si>
  <si>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</si>
  <si>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</si>
  <si>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</si>
  <si>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</si>
  <si>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</si>
  <si>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</si>
  <si>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</si>
  <si>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</si>
  <si>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</si>
  <si>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</si>
  <si>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</si>
  <si>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</si>
  <si>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</si>
  <si>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</si>
  <si>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1T</t>
  </si>
  <si>
    <t>2T</t>
  </si>
  <si>
    <t>3T</t>
  </si>
  <si>
    <t>4T</t>
  </si>
  <si>
    <t>BBVA Bancomer</t>
  </si>
  <si>
    <t>3,17% Sobre Extracción del Petróleo</t>
  </si>
  <si>
    <t>Gasolinas y Diesel</t>
  </si>
  <si>
    <t>Obseraciones</t>
  </si>
  <si>
    <t>Sonora</t>
  </si>
  <si>
    <t>Guaymas</t>
  </si>
  <si>
    <t>http://smt.guaymas.gob.mx/archivo/2020/08/ID5150-AS81-FS9-DEP-FE082020-INFORME SOBRE LA SITUACION DE LA DEUDA PUBLICA AL 2DO TRIM 2020.XLSX</t>
  </si>
  <si>
    <t xml:space="preserve">http://smt.guaymas.gob.mx/archivo/2020/08/ID5153-AGCONAC-FGN17-DEP-FE082020-ENDEUDAMIENTO NETO 2DO TRIMESTRE 2020.XLSX </t>
  </si>
  <si>
    <t>Banorte</t>
  </si>
  <si>
    <t>021/2007</t>
  </si>
  <si>
    <t>N.A.</t>
  </si>
  <si>
    <t>Municipio de Guaymas</t>
  </si>
  <si>
    <t>REGISTRO PÚBLICO DE DEUDA ESTATAL.- SH-DGGCDP-029/22-02-07</t>
  </si>
  <si>
    <t>463/2008</t>
  </si>
  <si>
    <t>REGISTRO PÚBLICO DE DEUDA ESTATAL.- SH-DGCP-060/29-04-09</t>
  </si>
  <si>
    <t>N.R.</t>
  </si>
  <si>
    <t>Bansí</t>
  </si>
  <si>
    <t>P26-0813103</t>
  </si>
  <si>
    <t>REGISTRO PÚBLICO DE DEUDA ESTATAL.- SH/DGCP-127/2013</t>
  </si>
  <si>
    <t>Créditos de Corto Plazo</t>
  </si>
  <si>
    <t>CORRESPONDE A ANTICIPO A CUENTA DE PARTICIPACIONES CON EL GOBIERNO DEL ESTADO PARA EL PAGO DE AGUINALDOS 2017. CONTRATADO EN DICIEMBRE 2017 Y PAGADO DURANTE 2018</t>
  </si>
  <si>
    <t>Crédito de Corto Plazo</t>
  </si>
  <si>
    <t>Interacciones</t>
  </si>
  <si>
    <t>CORRESPONDE A UN CRÉDITO A CORTO PLAZO CON INTERACCIONES PARA EL PAGO DE AGUINALDOS 2017. CONTRATADO EN ENERO 2018 Y PAGADO EN 5 MESES (MAYO 2018)</t>
  </si>
  <si>
    <t>Otra</t>
  </si>
  <si>
    <t>CORRESPONDE A UN CRÉDITO A CORTO PLAZO CON FIDESON PARA EL PAGO DE AGUINALDOS 2018, CONTRATADO EN DICIEMBRE 2018 Y AMORTIZADO DURANTE 2019. MISMO QUE SE ENCUENTRA PLASMADO EN EL APARTADO DE CONTABILIDAD (PASIVOS) EN EL CONCEPTO DE OTROS DOCUMENTOS POR PAGAR A CORTO PLAZO, SIN EMBARGO SE HACE LA ACLARACIÓN QUE PARA EFECTOS DE DAR CUMPLIMIENTO A OBSERVACIONES REALIZADAS POR PARTE DEL ISAF, EN EL FORMATO 2 DE LDF SE ENCUENTRA PLASMADO EN EL APARTADO DE DEUDA A CORTO PLAZO.</t>
  </si>
  <si>
    <t>La diferencia por $ 19,800 reflejada contra el saldo al IV Trimestre 2019 corresponde a un ajuste realizado en cuenta pública.</t>
  </si>
  <si>
    <t>Corresponde a un anticipo de participaciones otorgado por FIDESON en diciembre 2018 para el pago de aguinaldos 2018. Por 7 millones de pesos.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</si>
</sst>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mt.guaymas.gob.mx/archivo/2020/08/ID5153-AGCONAC-FGN17-DEP-FE082020-ENDEUDAMIENTO%20NETO%202DO%20TRIMESTRE%20202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P7476"/>
  <sheetViews>
    <sheetView showGridLines="0" tabSelected="1" topLeftCell="P25" zoomScale="40" zoomScaleNormal="40" workbookViewId="0">
      <selection activeCell="D33" sqref="D32:Y33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64" width="0" style="3" hidden="1" customWidth="1"/>
    <col min="65" max="458" width="0" style="3" hidden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 t="s">
        <v>102</v>
      </c>
    </row>
    <row r="6" spans="2:32" ht="30" customHeight="1" x14ac:dyDescent="0.45">
      <c r="B6" s="30" t="s">
        <v>4</v>
      </c>
      <c r="C6" s="1" t="s">
        <v>103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94</v>
      </c>
      <c r="M11" s="41" t="s">
        <v>95</v>
      </c>
      <c r="N11" s="41" t="s">
        <v>94</v>
      </c>
      <c r="O11" s="41" t="s">
        <v>95</v>
      </c>
      <c r="P11" s="41" t="s">
        <v>94</v>
      </c>
      <c r="Q11" s="41" t="s">
        <v>95</v>
      </c>
      <c r="R11" s="41" t="s">
        <v>94</v>
      </c>
      <c r="S11" s="41" t="s">
        <v>95</v>
      </c>
      <c r="T11" s="41" t="s">
        <v>94</v>
      </c>
      <c r="U11" s="41" t="s">
        <v>95</v>
      </c>
      <c r="V11" s="41" t="s">
        <v>92</v>
      </c>
      <c r="W11" s="41" t="s">
        <v>93</v>
      </c>
      <c r="X11" s="41" t="s">
        <v>92</v>
      </c>
      <c r="Y11" s="41" t="s">
        <v>93</v>
      </c>
      <c r="Z11" s="41" t="s">
        <v>92</v>
      </c>
      <c r="AA11" s="41" t="s">
        <v>93</v>
      </c>
      <c r="AB11" s="41" t="s">
        <v>92</v>
      </c>
      <c r="AC11" s="41" t="s">
        <v>93</v>
      </c>
      <c r="AD11" s="41" t="s">
        <v>92</v>
      </c>
      <c r="AE11" s="41" t="s">
        <v>93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104</v>
      </c>
      <c r="F12" s="21" t="s">
        <v>105</v>
      </c>
      <c r="G12" s="21" t="s">
        <v>56</v>
      </c>
      <c r="H12" s="21" t="s">
        <v>106</v>
      </c>
      <c r="I12" s="21" t="s">
        <v>107</v>
      </c>
      <c r="J12" s="24">
        <v>54765793</v>
      </c>
      <c r="K12" s="21" t="s">
        <v>91</v>
      </c>
      <c r="L12" s="24">
        <v>39872828.560000002</v>
      </c>
      <c r="M12" s="24">
        <f>3647701.73+35298457.83</f>
        <v>38946159.559999995</v>
      </c>
      <c r="N12" s="24">
        <v>1303253</v>
      </c>
      <c r="O12" s="24">
        <v>926669</v>
      </c>
      <c r="P12" s="24">
        <v>1304522.33</v>
      </c>
      <c r="Q12" s="24">
        <f>283431.07-509487.79+305287.04+309321.57+715509.88+509487.79</f>
        <v>1613549.56</v>
      </c>
      <c r="R12" s="24">
        <v>0</v>
      </c>
      <c r="S12" s="24">
        <v>0</v>
      </c>
      <c r="T12" s="24">
        <v>0</v>
      </c>
      <c r="U12" s="24">
        <v>0</v>
      </c>
      <c r="V12" s="24">
        <f>2671898.73+35298457.83</f>
        <v>37970356.559999995</v>
      </c>
      <c r="W12" s="24">
        <v>36942814</v>
      </c>
      <c r="X12" s="24">
        <v>975803</v>
      </c>
      <c r="Y12" s="24">
        <v>507136</v>
      </c>
      <c r="Z12" s="24">
        <v>1443405.49</v>
      </c>
      <c r="AA12" s="24">
        <v>1265118.76</v>
      </c>
      <c r="AB12" s="24">
        <v>0</v>
      </c>
      <c r="AC12" s="24">
        <v>0</v>
      </c>
      <c r="AD12" s="24">
        <v>0</v>
      </c>
      <c r="AE12" s="24">
        <v>0</v>
      </c>
      <c r="AF12" s="44" t="s">
        <v>108</v>
      </c>
    </row>
    <row r="13" spans="2:32" ht="30" customHeight="1" x14ac:dyDescent="0.45">
      <c r="B13" s="9"/>
      <c r="C13" s="4"/>
      <c r="D13" s="19" t="s">
        <v>90</v>
      </c>
      <c r="E13" s="19" t="s">
        <v>96</v>
      </c>
      <c r="F13" s="19" t="s">
        <v>109</v>
      </c>
      <c r="G13" s="19" t="s">
        <v>56</v>
      </c>
      <c r="H13" s="19" t="s">
        <v>106</v>
      </c>
      <c r="I13" s="19" t="s">
        <v>107</v>
      </c>
      <c r="J13" s="25">
        <v>15000000</v>
      </c>
      <c r="K13" s="19" t="s">
        <v>91</v>
      </c>
      <c r="L13" s="25">
        <v>4642857.6399999997</v>
      </c>
      <c r="M13" s="25">
        <f>1071428.52+3303571.99</f>
        <v>4375000.51</v>
      </c>
      <c r="N13" s="25">
        <v>267857.13</v>
      </c>
      <c r="O13" s="25">
        <v>267857.13</v>
      </c>
      <c r="P13" s="25">
        <v>103263.56</v>
      </c>
      <c r="Q13" s="25">
        <f>31815.18+30366.63+30550.23</f>
        <v>92732.04</v>
      </c>
      <c r="R13" s="25">
        <v>0</v>
      </c>
      <c r="S13" s="25">
        <v>0</v>
      </c>
      <c r="T13" s="25">
        <v>0</v>
      </c>
      <c r="U13" s="25">
        <v>0</v>
      </c>
      <c r="V13" s="25">
        <f>803571.39+3303571.99</f>
        <v>4107143.3800000004</v>
      </c>
      <c r="W13" s="25">
        <f>535714.26+3303571.99</f>
        <v>3839286.25</v>
      </c>
      <c r="X13" s="25">
        <v>267857.13</v>
      </c>
      <c r="Y13" s="25">
        <v>267857.13</v>
      </c>
      <c r="Z13" s="25">
        <v>82328.759999999995</v>
      </c>
      <c r="AA13" s="25">
        <v>70566.06</v>
      </c>
      <c r="AB13" s="25">
        <v>0</v>
      </c>
      <c r="AC13" s="25">
        <v>0</v>
      </c>
      <c r="AD13" s="25">
        <v>0</v>
      </c>
      <c r="AE13" s="25">
        <v>0</v>
      </c>
      <c r="AF13" s="45" t="s">
        <v>110</v>
      </c>
    </row>
    <row r="14" spans="2:32" ht="30" customHeight="1" x14ac:dyDescent="0.45">
      <c r="B14" s="9"/>
      <c r="C14" s="4"/>
      <c r="D14" s="14" t="s">
        <v>90</v>
      </c>
      <c r="E14" s="14" t="s">
        <v>96</v>
      </c>
      <c r="F14" s="14" t="s">
        <v>111</v>
      </c>
      <c r="G14" s="14" t="s">
        <v>56</v>
      </c>
      <c r="H14" s="14" t="s">
        <v>106</v>
      </c>
      <c r="I14" s="14" t="s">
        <v>107</v>
      </c>
      <c r="J14" s="26">
        <v>10000000</v>
      </c>
      <c r="K14" s="14" t="s">
        <v>91</v>
      </c>
      <c r="L14" s="26">
        <v>3571428.52</v>
      </c>
      <c r="M14" s="26">
        <f>714285.72+2678571.37</f>
        <v>3392857.09</v>
      </c>
      <c r="N14" s="26">
        <v>178571.43</v>
      </c>
      <c r="O14" s="26">
        <v>178571.43</v>
      </c>
      <c r="P14" s="26">
        <v>79460.39</v>
      </c>
      <c r="Q14" s="26">
        <f>24375+22625.2+20177.01</f>
        <v>67177.209999999992</v>
      </c>
      <c r="R14" s="26">
        <v>0</v>
      </c>
      <c r="S14" s="26">
        <v>0</v>
      </c>
      <c r="T14" s="26">
        <v>0</v>
      </c>
      <c r="U14" s="26">
        <v>0</v>
      </c>
      <c r="V14" s="26">
        <f>535714.29+2678571.37</f>
        <v>3214285.66</v>
      </c>
      <c r="W14" s="26">
        <f>357142.86+2678571.37</f>
        <v>3035714.23</v>
      </c>
      <c r="X14" s="26">
        <v>178571.43</v>
      </c>
      <c r="Y14" s="26">
        <v>178571.43</v>
      </c>
      <c r="Z14" s="26">
        <v>64224.21</v>
      </c>
      <c r="AA14" s="26">
        <v>53744.56</v>
      </c>
      <c r="AB14" s="26">
        <v>0</v>
      </c>
      <c r="AC14" s="26">
        <v>0</v>
      </c>
      <c r="AD14" s="26">
        <v>0</v>
      </c>
      <c r="AE14" s="26">
        <v>0</v>
      </c>
      <c r="AF14" s="46" t="s">
        <v>111</v>
      </c>
    </row>
    <row r="15" spans="2:32" ht="30" customHeight="1" x14ac:dyDescent="0.45">
      <c r="B15" s="9"/>
      <c r="C15" s="4"/>
      <c r="D15" s="14" t="s">
        <v>90</v>
      </c>
      <c r="E15" s="14" t="s">
        <v>112</v>
      </c>
      <c r="F15" s="14" t="s">
        <v>113</v>
      </c>
      <c r="G15" s="14" t="s">
        <v>56</v>
      </c>
      <c r="H15" s="14" t="s">
        <v>106</v>
      </c>
      <c r="I15" s="14" t="s">
        <v>107</v>
      </c>
      <c r="J15" s="26">
        <v>315000000</v>
      </c>
      <c r="K15" s="14" t="s">
        <v>91</v>
      </c>
      <c r="L15" s="26">
        <v>309938455</v>
      </c>
      <c r="M15" s="26">
        <f>1899980+307613480</f>
        <v>309513460</v>
      </c>
      <c r="N15" s="26">
        <v>44995</v>
      </c>
      <c r="O15" s="26">
        <v>424995</v>
      </c>
      <c r="P15" s="26">
        <v>9137185.9900000002</v>
      </c>
      <c r="Q15" s="26">
        <f>184604.18+2888650.47+3048841.87+2534768.22</f>
        <v>8656864.7400000002</v>
      </c>
      <c r="R15" s="26">
        <v>0</v>
      </c>
      <c r="S15" s="26">
        <v>0</v>
      </c>
      <c r="T15" s="26">
        <v>0</v>
      </c>
      <c r="U15" s="26">
        <v>0</v>
      </c>
      <c r="V15" s="26">
        <f>1474985+307613480</f>
        <v>309088465</v>
      </c>
      <c r="W15" s="26">
        <f>929990+307733480</f>
        <v>308663470</v>
      </c>
      <c r="X15" s="26">
        <v>424995</v>
      </c>
      <c r="Y15" s="26">
        <f>424995-120000+120000</f>
        <v>424995</v>
      </c>
      <c r="Z15" s="26">
        <v>8264685.9900000002</v>
      </c>
      <c r="AA15" s="26">
        <v>7363429.8600000003</v>
      </c>
      <c r="AB15" s="26">
        <v>0</v>
      </c>
      <c r="AC15" s="26">
        <v>0</v>
      </c>
      <c r="AD15" s="26">
        <v>0</v>
      </c>
      <c r="AE15" s="26">
        <v>0</v>
      </c>
      <c r="AF15" s="46" t="s">
        <v>114</v>
      </c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 t="s">
        <v>115</v>
      </c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 t="s">
        <v>116</v>
      </c>
    </row>
    <row r="27" spans="2:32" ht="30" customHeight="1" x14ac:dyDescent="0.45">
      <c r="B27" s="9"/>
      <c r="C27" s="4"/>
      <c r="D27" s="14" t="s">
        <v>117</v>
      </c>
      <c r="E27" s="14" t="s">
        <v>118</v>
      </c>
      <c r="F27" s="14"/>
      <c r="G27" s="14" t="s">
        <v>77</v>
      </c>
      <c r="H27" s="14" t="s">
        <v>106</v>
      </c>
      <c r="I27" s="14" t="s">
        <v>107</v>
      </c>
      <c r="J27" s="26">
        <v>10977000</v>
      </c>
      <c r="K27" s="14" t="s">
        <v>91</v>
      </c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 t="s">
        <v>119</v>
      </c>
    </row>
    <row r="28" spans="2:32" ht="30" customHeight="1" x14ac:dyDescent="0.45">
      <c r="B28" s="9"/>
      <c r="C28" s="4"/>
      <c r="D28" s="14" t="s">
        <v>117</v>
      </c>
      <c r="E28" s="14" t="s">
        <v>120</v>
      </c>
      <c r="F28" s="14"/>
      <c r="G28" s="14" t="s">
        <v>56</v>
      </c>
      <c r="H28" s="14" t="s">
        <v>106</v>
      </c>
      <c r="I28" s="14" t="s">
        <v>107</v>
      </c>
      <c r="J28" s="26">
        <v>7000000</v>
      </c>
      <c r="K28" s="14" t="s">
        <v>91</v>
      </c>
      <c r="L28" s="26">
        <v>1272733</v>
      </c>
      <c r="M28" s="26">
        <v>0</v>
      </c>
      <c r="N28" s="26">
        <v>1909089</v>
      </c>
      <c r="O28" s="26">
        <v>1272733</v>
      </c>
      <c r="P28" s="26">
        <v>100611</v>
      </c>
      <c r="Q28" s="26">
        <v>62131.94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26">
        <v>0</v>
      </c>
      <c r="Z28" s="26">
        <v>0</v>
      </c>
      <c r="AA28" s="26">
        <v>0</v>
      </c>
      <c r="AB28" s="26">
        <v>0</v>
      </c>
      <c r="AC28" s="26">
        <v>0</v>
      </c>
      <c r="AD28" s="26">
        <v>0</v>
      </c>
      <c r="AE28" s="26">
        <v>0</v>
      </c>
      <c r="AF28" s="46" t="s">
        <v>121</v>
      </c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6244051.2800000003</v>
      </c>
      <c r="M37" s="28">
        <v>1133000.6100000001</v>
      </c>
      <c r="N37" s="15"/>
      <c r="O37" s="15"/>
      <c r="P37" s="15"/>
      <c r="Q37" s="15"/>
      <c r="R37" s="15"/>
      <c r="S37" s="15"/>
      <c r="T37" s="15"/>
      <c r="U37" s="15"/>
      <c r="V37" s="28">
        <v>5320048.47</v>
      </c>
      <c r="W37" s="28">
        <v>5997477.3099999996</v>
      </c>
      <c r="X37" s="15"/>
      <c r="Y37" s="15"/>
      <c r="Z37" s="15"/>
      <c r="AA37" s="15"/>
      <c r="AB37" s="15"/>
      <c r="AC37" s="15"/>
      <c r="AD37" s="15"/>
      <c r="AE37" s="15"/>
      <c r="AF37" s="48" t="s">
        <v>122</v>
      </c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3515998.04</v>
      </c>
      <c r="M38" s="26">
        <v>2273871.4</v>
      </c>
      <c r="N38" s="16"/>
      <c r="O38" s="16"/>
      <c r="P38" s="16"/>
      <c r="Q38" s="16"/>
      <c r="R38" s="16"/>
      <c r="S38" s="16"/>
      <c r="T38" s="16"/>
      <c r="U38" s="16"/>
      <c r="V38" s="26">
        <v>506218.94</v>
      </c>
      <c r="W38" s="26">
        <v>0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119408845.48</v>
      </c>
      <c r="M39" s="26">
        <v>99276414.650000006</v>
      </c>
      <c r="N39" s="16"/>
      <c r="O39" s="16"/>
      <c r="P39" s="16"/>
      <c r="Q39" s="16"/>
      <c r="R39" s="16"/>
      <c r="S39" s="16"/>
      <c r="T39" s="16"/>
      <c r="U39" s="16"/>
      <c r="V39" s="26">
        <v>101383954.52</v>
      </c>
      <c r="W39" s="26">
        <v>101141467.7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/>
      <c r="M40" s="26"/>
      <c r="N40" s="16"/>
      <c r="O40" s="16"/>
      <c r="P40" s="16"/>
      <c r="Q40" s="16"/>
      <c r="R40" s="16"/>
      <c r="S40" s="16"/>
      <c r="T40" s="16"/>
      <c r="U40" s="16"/>
      <c r="V40" s="26"/>
      <c r="W40" s="26"/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/>
      <c r="M41" s="26"/>
      <c r="N41" s="16"/>
      <c r="O41" s="16"/>
      <c r="P41" s="16"/>
      <c r="Q41" s="16"/>
      <c r="R41" s="16"/>
      <c r="S41" s="16"/>
      <c r="T41" s="16"/>
      <c r="U41" s="16"/>
      <c r="V41" s="26"/>
      <c r="W41" s="26"/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1272733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 t="s">
        <v>123</v>
      </c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/>
      <c r="M43" s="26"/>
      <c r="N43" s="16"/>
      <c r="O43" s="16"/>
      <c r="P43" s="16"/>
      <c r="Q43" s="16"/>
      <c r="R43" s="16"/>
      <c r="S43" s="16"/>
      <c r="T43" s="16"/>
      <c r="U43" s="16"/>
      <c r="V43" s="26"/>
      <c r="W43" s="26"/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/>
      <c r="M44" s="26"/>
      <c r="N44" s="16"/>
      <c r="O44" s="16"/>
      <c r="P44" s="16"/>
      <c r="Q44" s="16"/>
      <c r="R44" s="16"/>
      <c r="S44" s="16"/>
      <c r="T44" s="16"/>
      <c r="U44" s="16"/>
      <c r="V44" s="26"/>
      <c r="W44" s="26"/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/>
      <c r="N45" s="18"/>
      <c r="O45" s="18"/>
      <c r="P45" s="18"/>
      <c r="Q45" s="18"/>
      <c r="R45" s="18"/>
      <c r="S45" s="18"/>
      <c r="T45" s="18"/>
      <c r="U45" s="18"/>
      <c r="V45" s="26"/>
      <c r="W45" s="26"/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197485.82</v>
      </c>
      <c r="M46" s="28">
        <v>0</v>
      </c>
      <c r="N46" s="23"/>
      <c r="O46" s="23"/>
      <c r="P46" s="23"/>
      <c r="Q46" s="23"/>
      <c r="R46" s="23"/>
      <c r="S46" s="23"/>
      <c r="T46" s="23"/>
      <c r="U46" s="23"/>
      <c r="V46" s="28">
        <v>225000</v>
      </c>
      <c r="W46" s="28">
        <v>225000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75903971.400000006</v>
      </c>
      <c r="M47" s="26">
        <v>36155491.219999999</v>
      </c>
      <c r="N47" s="16"/>
      <c r="O47" s="16"/>
      <c r="P47" s="16"/>
      <c r="Q47" s="16"/>
      <c r="R47" s="16"/>
      <c r="S47" s="16"/>
      <c r="T47" s="16"/>
      <c r="U47" s="16"/>
      <c r="V47" s="26">
        <v>91078321.670000002</v>
      </c>
      <c r="W47" s="26">
        <v>121066532.20999999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/>
      <c r="M48" s="26"/>
      <c r="N48" s="18"/>
      <c r="O48" s="18"/>
      <c r="P48" s="18"/>
      <c r="Q48" s="18"/>
      <c r="R48" s="18"/>
      <c r="S48" s="18"/>
      <c r="T48" s="18"/>
      <c r="U48" s="18"/>
      <c r="V48" s="26"/>
      <c r="W48" s="26"/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22812810.530000001</v>
      </c>
      <c r="M49" s="28">
        <v>40923441.260000005</v>
      </c>
      <c r="N49" s="23"/>
      <c r="O49" s="23"/>
      <c r="P49" s="23"/>
      <c r="Q49" s="23"/>
      <c r="R49" s="23"/>
      <c r="S49" s="23"/>
      <c r="T49" s="23"/>
      <c r="U49" s="23"/>
      <c r="V49" s="28">
        <v>65594583.739999995</v>
      </c>
      <c r="W49" s="28">
        <v>18366985.870000001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/>
      <c r="M50" s="26"/>
      <c r="N50" s="16"/>
      <c r="O50" s="16"/>
      <c r="P50" s="16"/>
      <c r="Q50" s="16"/>
      <c r="R50" s="16"/>
      <c r="S50" s="16"/>
      <c r="T50" s="16"/>
      <c r="U50" s="16"/>
      <c r="V50" s="26"/>
      <c r="W50" s="26"/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/>
      <c r="M51" s="26"/>
      <c r="N51" s="18"/>
      <c r="O51" s="18"/>
      <c r="P51" s="18"/>
      <c r="Q51" s="18"/>
      <c r="R51" s="18"/>
      <c r="S51" s="18"/>
      <c r="T51" s="18"/>
      <c r="U51" s="18"/>
      <c r="V51" s="26"/>
      <c r="W51" s="26"/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8053320.3000000007</v>
      </c>
      <c r="M52" s="26">
        <v>8767894.4600000009</v>
      </c>
      <c r="N52" s="16"/>
      <c r="O52" s="16"/>
      <c r="P52" s="16"/>
      <c r="Q52" s="16"/>
      <c r="R52" s="16"/>
      <c r="S52" s="16"/>
      <c r="T52" s="16"/>
      <c r="U52" s="16"/>
      <c r="V52" s="26">
        <v>9167321.4399999995</v>
      </c>
      <c r="W52" s="26">
        <v>6794897.3000000007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400576.26999999996</v>
      </c>
      <c r="M53" s="26">
        <v>1022105.81</v>
      </c>
      <c r="N53" s="16"/>
      <c r="O53" s="16"/>
      <c r="P53" s="16"/>
      <c r="Q53" s="16"/>
      <c r="R53" s="16"/>
      <c r="S53" s="16"/>
      <c r="T53" s="16"/>
      <c r="U53" s="16"/>
      <c r="V53" s="26">
        <v>482029.15</v>
      </c>
      <c r="W53" s="26">
        <v>267876.64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2322776.1400000006</v>
      </c>
      <c r="M54" s="26">
        <v>2540154.6100000003</v>
      </c>
      <c r="N54" s="16"/>
      <c r="O54" s="16"/>
      <c r="P54" s="16"/>
      <c r="Q54" s="16"/>
      <c r="R54" s="16"/>
      <c r="S54" s="16"/>
      <c r="T54" s="16"/>
      <c r="U54" s="16"/>
      <c r="V54" s="26">
        <v>8365542.1699999999</v>
      </c>
      <c r="W54" s="26">
        <v>2028416.21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/>
      <c r="M55" s="26"/>
      <c r="N55" s="16"/>
      <c r="O55" s="16"/>
      <c r="P55" s="16"/>
      <c r="Q55" s="16"/>
      <c r="R55" s="16"/>
      <c r="S55" s="16"/>
      <c r="T55" s="16"/>
      <c r="U55" s="16"/>
      <c r="V55" s="26"/>
      <c r="W55" s="26"/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46704189.129999995</v>
      </c>
      <c r="M56" s="26">
        <v>46216183.790000007</v>
      </c>
      <c r="N56" s="16"/>
      <c r="O56" s="16"/>
      <c r="P56" s="16"/>
      <c r="Q56" s="16"/>
      <c r="R56" s="16"/>
      <c r="S56" s="16"/>
      <c r="T56" s="16"/>
      <c r="U56" s="16"/>
      <c r="V56" s="26">
        <v>44702973.959999993</v>
      </c>
      <c r="W56" s="26">
        <v>48443238.619999997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6573073.7699999996</v>
      </c>
      <c r="M57" s="26">
        <v>5822370.2599999998</v>
      </c>
      <c r="N57" s="16"/>
      <c r="O57" s="16"/>
      <c r="P57" s="16"/>
      <c r="Q57" s="16"/>
      <c r="R57" s="16"/>
      <c r="S57" s="16"/>
      <c r="T57" s="16"/>
      <c r="U57" s="16"/>
      <c r="V57" s="26">
        <v>6510458.1699999999</v>
      </c>
      <c r="W57" s="26">
        <v>6554332.5300000003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12124158.440000001</v>
      </c>
      <c r="M58" s="26">
        <v>12220240.07</v>
      </c>
      <c r="N58" s="16"/>
      <c r="O58" s="16"/>
      <c r="P58" s="16"/>
      <c r="Q58" s="16"/>
      <c r="R58" s="16"/>
      <c r="S58" s="16"/>
      <c r="T58" s="16"/>
      <c r="U58" s="16"/>
      <c r="V58" s="26">
        <v>10722562.450000001</v>
      </c>
      <c r="W58" s="26">
        <v>13547622.09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/>
      <c r="M59" s="26"/>
      <c r="N59" s="16"/>
      <c r="O59" s="16"/>
      <c r="P59" s="16"/>
      <c r="Q59" s="16"/>
      <c r="R59" s="16"/>
      <c r="S59" s="16"/>
      <c r="T59" s="16"/>
      <c r="U59" s="16"/>
      <c r="V59" s="26"/>
      <c r="W59" s="26"/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/>
      <c r="M60" s="26"/>
      <c r="N60" s="16"/>
      <c r="O60" s="16"/>
      <c r="P60" s="16"/>
      <c r="Q60" s="16"/>
      <c r="R60" s="16"/>
      <c r="S60" s="16"/>
      <c r="T60" s="16"/>
      <c r="U60" s="16"/>
      <c r="V60" s="26"/>
      <c r="W60" s="26"/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413957.53</v>
      </c>
      <c r="M61" s="26">
        <v>1302069.1299999999</v>
      </c>
      <c r="N61" s="16"/>
      <c r="O61" s="16"/>
      <c r="P61" s="16"/>
      <c r="Q61" s="16"/>
      <c r="R61" s="16"/>
      <c r="S61" s="16"/>
      <c r="T61" s="16"/>
      <c r="U61" s="16"/>
      <c r="V61" s="26">
        <v>1362075.97</v>
      </c>
      <c r="W61" s="26">
        <v>625113.02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246494</v>
      </c>
      <c r="M62" s="26">
        <v>194668</v>
      </c>
      <c r="N62" s="16"/>
      <c r="O62" s="16"/>
      <c r="P62" s="16"/>
      <c r="Q62" s="16"/>
      <c r="R62" s="16"/>
      <c r="S62" s="16"/>
      <c r="T62" s="16"/>
      <c r="U62" s="16"/>
      <c r="V62" s="26">
        <v>322623</v>
      </c>
      <c r="W62" s="26">
        <v>234515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2265520.13</v>
      </c>
      <c r="M64" s="26">
        <v>1810021.4699999997</v>
      </c>
      <c r="N64" s="16"/>
      <c r="O64" s="16"/>
      <c r="P64" s="16"/>
      <c r="Q64" s="16"/>
      <c r="R64" s="16"/>
      <c r="S64" s="16"/>
      <c r="T64" s="16"/>
      <c r="U64" s="16"/>
      <c r="V64" s="26">
        <v>1799083.94</v>
      </c>
      <c r="W64" s="26">
        <v>2152055.91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/>
      <c r="M65" s="26"/>
      <c r="N65" s="16"/>
      <c r="O65" s="16"/>
      <c r="P65" s="16"/>
      <c r="Q65" s="16"/>
      <c r="R65" s="16"/>
      <c r="S65" s="16"/>
      <c r="T65" s="16"/>
      <c r="U65" s="16"/>
      <c r="V65" s="26"/>
      <c r="W65" s="26"/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/>
      <c r="M66" s="26"/>
      <c r="N66" s="16"/>
      <c r="O66" s="16"/>
      <c r="P66" s="16"/>
      <c r="Q66" s="16"/>
      <c r="R66" s="16"/>
      <c r="S66" s="16"/>
      <c r="T66" s="16"/>
      <c r="U66" s="16"/>
      <c r="V66" s="26"/>
      <c r="W66" s="26"/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607.88</v>
      </c>
      <c r="M67" s="26">
        <v>745.32999999999993</v>
      </c>
      <c r="N67" s="16"/>
      <c r="O67" s="16"/>
      <c r="P67" s="16"/>
      <c r="Q67" s="16"/>
      <c r="R67" s="16"/>
      <c r="S67" s="16"/>
      <c r="T67" s="16"/>
      <c r="U67" s="16"/>
      <c r="V67" s="26">
        <v>691.78</v>
      </c>
      <c r="W67" s="26"/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231466.94</v>
      </c>
      <c r="M68" s="26">
        <v>225699.72000000003</v>
      </c>
      <c r="N68" s="16"/>
      <c r="O68" s="16"/>
      <c r="P68" s="16"/>
      <c r="Q68" s="16"/>
      <c r="R68" s="16"/>
      <c r="S68" s="16"/>
      <c r="T68" s="16"/>
      <c r="U68" s="16"/>
      <c r="V68" s="26">
        <v>231643.14</v>
      </c>
      <c r="W68" s="26">
        <v>234614.84999999998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910583.02</v>
      </c>
      <c r="M69" s="26">
        <v>1014075.1200000001</v>
      </c>
      <c r="N69" s="16"/>
      <c r="O69" s="16"/>
      <c r="P69" s="16"/>
      <c r="Q69" s="16"/>
      <c r="R69" s="16"/>
      <c r="S69" s="16"/>
      <c r="T69" s="16"/>
      <c r="U69" s="16"/>
      <c r="V69" s="26">
        <v>1251264.1399999999</v>
      </c>
      <c r="W69" s="26">
        <v>560055.34000000008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/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738540.47</v>
      </c>
      <c r="M71" s="26">
        <v>878752.67999999993</v>
      </c>
      <c r="N71" s="16"/>
      <c r="O71" s="16"/>
      <c r="P71" s="16"/>
      <c r="Q71" s="16"/>
      <c r="R71" s="16"/>
      <c r="S71" s="16"/>
      <c r="T71" s="16"/>
      <c r="U71" s="16"/>
      <c r="V71" s="26">
        <v>6109384.5299999993</v>
      </c>
      <c r="W71" s="26">
        <v>1932437.21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/>
      <c r="M72" s="26"/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/>
      <c r="M73" s="26"/>
      <c r="N73" s="16"/>
      <c r="O73" s="16"/>
      <c r="P73" s="16"/>
      <c r="Q73" s="16"/>
      <c r="R73" s="16"/>
      <c r="S73" s="16"/>
      <c r="T73" s="16"/>
      <c r="U73" s="16"/>
      <c r="V73" s="26">
        <v>5394991</v>
      </c>
      <c r="W73" s="26">
        <v>3514376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/>
      <c r="M74" s="26"/>
      <c r="N74" s="16"/>
      <c r="O74" s="16"/>
      <c r="P74" s="16"/>
      <c r="Q74" s="16"/>
      <c r="R74" s="16"/>
      <c r="S74" s="16"/>
      <c r="T74" s="16"/>
      <c r="U74" s="16"/>
      <c r="V74" s="26"/>
      <c r="W74" s="26"/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/>
      <c r="M75" s="26"/>
      <c r="N75" s="16"/>
      <c r="O75" s="16"/>
      <c r="P75" s="16"/>
      <c r="Q75" s="16"/>
      <c r="R75" s="16"/>
      <c r="S75" s="16"/>
      <c r="T75" s="16"/>
      <c r="U75" s="16"/>
      <c r="V75" s="26"/>
      <c r="W75" s="26"/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/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13419861.899999999</v>
      </c>
      <c r="M77" s="28">
        <v>4473287.3</v>
      </c>
      <c r="N77" s="15"/>
      <c r="O77" s="15"/>
      <c r="P77" s="15"/>
      <c r="Q77" s="15"/>
      <c r="R77" s="15"/>
      <c r="S77" s="15"/>
      <c r="T77" s="15"/>
      <c r="U77" s="15"/>
      <c r="V77" s="28">
        <v>14319156.899999999</v>
      </c>
      <c r="W77" s="28">
        <v>14319156.899999999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28162776</v>
      </c>
      <c r="M78" s="26">
        <v>28162776</v>
      </c>
      <c r="N78" s="16"/>
      <c r="O78" s="16"/>
      <c r="P78" s="16"/>
      <c r="Q78" s="16"/>
      <c r="R78" s="16"/>
      <c r="S78" s="16"/>
      <c r="T78" s="16"/>
      <c r="U78" s="16"/>
      <c r="V78" s="26">
        <v>29124918.509999998</v>
      </c>
      <c r="W78" s="26">
        <v>29124918.509999998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/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/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5309035.9000000004</v>
      </c>
      <c r="M82" s="26">
        <v>10786554.82</v>
      </c>
      <c r="N82" s="16"/>
      <c r="O82" s="16"/>
      <c r="P82" s="16"/>
      <c r="Q82" s="16"/>
      <c r="R82" s="16"/>
      <c r="S82" s="16"/>
      <c r="T82" s="16"/>
      <c r="U82" s="16"/>
      <c r="V82" s="26"/>
      <c r="W82" s="26">
        <v>13631930.219999999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/>
      <c r="M83" s="26"/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/>
      <c r="M85" s="26"/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/>
      <c r="M87" s="29"/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 xr:uid="{E67B3753-13A4-4619-A3EF-B908B9E2D06B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769D8C0B-DE4F-4229-A63A-73E0BB6DEACA}"/>
  </dataValidations>
  <hyperlinks>
    <hyperlink ref="C6" r:id="rId1" display="http://smt.guaymas.gob.mx/archivo/2020/08/ID5153-AGCONAC-FGN17-DEP-FE082020-ENDEUDAMIENTO NETO 2DO TRIMESTRE 2020.XLSX" xr:uid="{9EBB0F3C-31A2-4097-BA35-7C4A9CB9E00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2020-09-26T20:20:00Z</dcterms:modified>
</cp:coreProperties>
</file>