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TABASCO\"/>
    </mc:Choice>
  </mc:AlternateContent>
  <xr:revisionPtr revIDLastSave="0" documentId="13_ncr:1_{2D28CA66-AA1E-49E6-9BB3-9B523142B829}" xr6:coauthVersionLast="45" xr6:coauthVersionMax="45" xr10:uidLastSave="{00000000-0000-0000-0000-000000000000}"/>
  <workbookProtection workbookAlgorithmName="SHA-512" workbookHashValue="bq2j5cgDsy0UrzphBxUUbHJO2zVfVlLLA7RN/1AqYcrLvb91Sd37V+kCsPNUXMIb4lKE1uuAr6mdlsixXhhtiQ==" workbookSaltValue="p6koE/R+8bi+EUX6nqNIm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1" l="1"/>
  <c r="M56" i="1" s="1"/>
  <c r="L54" i="1"/>
  <c r="M54" i="1" s="1"/>
  <c r="L53" i="1"/>
  <c r="M53" i="1" s="1"/>
  <c r="L52" i="1"/>
  <c r="M52" i="1" s="1"/>
  <c r="L49" i="1"/>
  <c r="M49" i="1" s="1"/>
</calcChain>
</file>

<file path=xl/sharedStrings.xml><?xml version="1.0" encoding="utf-8"?>
<sst xmlns="http://schemas.openxmlformats.org/spreadsheetml/2006/main" count="192" uniqueCount="116">
  <si>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</si>
  <si>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</si>
  <si>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</si>
  <si>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</si>
  <si>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</si>
  <si>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</si>
  <si>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</si>
  <si>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</si>
  <si>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</si>
  <si>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</si>
  <si>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</si>
  <si>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</si>
  <si>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</si>
  <si>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</si>
  <si>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</si>
  <si>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</si>
  <si>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</si>
  <si>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</si>
  <si>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</si>
  <si>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</si>
  <si>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</si>
  <si>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</si>
  <si>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</si>
  <si>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</si>
  <si>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</si>
  <si>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</si>
  <si>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</si>
  <si>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</si>
  <si>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</si>
  <si>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</si>
  <si>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</si>
  <si>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</si>
  <si>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</si>
  <si>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</si>
  <si>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</si>
  <si>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</si>
  <si>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</si>
  <si>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</si>
  <si>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</si>
  <si>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</si>
  <si>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</si>
  <si>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</si>
  <si>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</si>
  <si>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</si>
  <si>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</si>
  <si>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</si>
  <si>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</si>
  <si>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</si>
  <si>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</si>
  <si>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</si>
  <si>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</si>
  <si>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</si>
  <si>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</si>
  <si>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</si>
  <si>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</si>
  <si>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</si>
  <si>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</si>
  <si>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</si>
  <si>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</si>
  <si>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</si>
  <si>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</si>
  <si>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</si>
  <si>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</si>
  <si>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</si>
  <si>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</si>
  <si>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</si>
  <si>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</si>
  <si>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</si>
  <si>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</si>
  <si>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</si>
  <si>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</si>
  <si>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</si>
  <si>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</si>
  <si>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</si>
  <si>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</si>
  <si>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</si>
  <si>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</si>
  <si>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</si>
  <si>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</si>
  <si>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</si>
  <si>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</si>
  <si>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</si>
  <si>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</si>
  <si>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</si>
  <si>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</si>
  <si>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</si>
  <si>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</si>
  <si>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</si>
  <si>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</si>
  <si>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</si>
  <si>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</si>
  <si>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</si>
  <si>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</si>
  <si>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</si>
  <si>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</si>
  <si>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</si>
  <si>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BBVA Bancomer</t>
  </si>
  <si>
    <t>3,17% Sobre Extracción del Petróleo</t>
  </si>
  <si>
    <t>Gasolinas y Diesel</t>
  </si>
  <si>
    <t>Obseraciones</t>
  </si>
  <si>
    <t>Tabasco</t>
  </si>
  <si>
    <t>Centro</t>
  </si>
  <si>
    <t>https://transparencia.villahermosa.gob.mx/doctos/files/2020/Informaci%C3%B3n%20de%20Interes/Direcci%C3%B3n%20de%20Finanzas/1er_Trimestre/CUENTA_ANUALIZADA_2019/1.-INTEGRACION%20DE%20LA%20CUENTA%20PUBLICA%20ARMONIZADA.pdf</t>
  </si>
  <si>
    <t>https://www.conac.gob.mx/es/CONAC/Normatividad_Vigente</t>
  </si>
  <si>
    <t>PZ7-0515049</t>
  </si>
  <si>
    <t>Municipio Centro</t>
  </si>
  <si>
    <t>EN COMISIONES SE AGREGO EL PATRIMONIO DEL FIDEICOMISO</t>
  </si>
  <si>
    <t>P27-1219074</t>
  </si>
  <si>
    <t xml:space="preserve"> Nuevo crédito adquirido en 2019. En relación a su observación de Sección de Deuda de Largo Plazo, informo a usted sobre el crédito contratado con BBVA por un importe de 140 MDP, el día 08 de enero del 2020 se realizo la disposición del crédito, en lo que respecta a lo que se reporto en el Registro Público único de la SHCP y el Formato 2 CONAC LDF informe analítico de la Deuda Pública y Otros pasivos al cierre del 2019, informo a usted que no se realizo el registro en el informe analítico de la Deuda Publica ya que no se había hecho la disposición del crédito.</t>
  </si>
  <si>
    <t>Crédito de Corto Plazo</t>
  </si>
  <si>
    <t>EN TRAMITE</t>
  </si>
  <si>
    <t>EL CREDITO FUE LIQUIDADO EL 31 DE JULIO DEL 2018.</t>
  </si>
  <si>
    <t>EL CRÉDITO FUE LIQUIDADO EL 02 DE DICIEMBRE DEL 2019.</t>
  </si>
  <si>
    <t>EL MUNICIPIO DE CENTRO SOLO RECIBE DEL RAMO 28</t>
  </si>
  <si>
    <t xml:space="preserve"> </t>
  </si>
  <si>
    <t>SE HACE UN AJUSTE EN LOS CONVENIOS YA QUE EN TRANSFERENCIA FEDERALES ETIQUETAS EN CONVENIOS Y EL RUBRO DE OTROS CONVENIOS Y SUBSIDIOS SE REFLEJO LA DIFERENCIA POR LO QUE ESTABA DUPLICADO EN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</si>
</sst>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ac.gob.mx/es/CONAC/Normatividad_Vigente" TargetMode="External"/><Relationship Id="rId1" Type="http://schemas.openxmlformats.org/officeDocument/2006/relationships/hyperlink" Target="https://transparencia.villahermosa.gob.mx/doctos/files/2020/Informaci%C3%B3n%20de%20Interes/Direcci%C3%B3n%20de%20Finanzas/1er_Trimestre/CUENTA_ANUALIZADA_2019/1.-INTEGRACION%20DE%20LA%20CUENTA%20PUBLICA%20ARMON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96</v>
      </c>
      <c r="F12" s="21" t="s">
        <v>104</v>
      </c>
      <c r="G12" s="21" t="s">
        <v>56</v>
      </c>
      <c r="H12" s="21"/>
      <c r="I12" s="21" t="s">
        <v>105</v>
      </c>
      <c r="J12" s="24">
        <v>394177230</v>
      </c>
      <c r="K12" s="21" t="s">
        <v>91</v>
      </c>
      <c r="L12" s="24">
        <v>248185663.19999999</v>
      </c>
      <c r="M12" s="24">
        <v>237236295.71000001</v>
      </c>
      <c r="N12" s="24">
        <v>18248945.850000001</v>
      </c>
      <c r="O12" s="24">
        <v>10949367.49</v>
      </c>
      <c r="P12" s="24">
        <v>10067031.310000001</v>
      </c>
      <c r="Q12" s="24">
        <v>5391883.9800000004</v>
      </c>
      <c r="R12" s="24"/>
      <c r="S12" s="24"/>
      <c r="T12" s="24">
        <v>0</v>
      </c>
      <c r="U12" s="24"/>
      <c r="V12" s="24">
        <v>226286928.18000001</v>
      </c>
      <c r="W12" s="24">
        <v>215337560.66999999</v>
      </c>
      <c r="X12" s="24">
        <v>10949367.51</v>
      </c>
      <c r="Y12" s="24">
        <v>10949367.5</v>
      </c>
      <c r="Z12" s="24">
        <v>4822020.0199999996</v>
      </c>
      <c r="AA12" s="24">
        <v>3926796.19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96</v>
      </c>
      <c r="F13" s="19" t="s">
        <v>107</v>
      </c>
      <c r="G13" s="19" t="s">
        <v>56</v>
      </c>
      <c r="H13" s="19"/>
      <c r="I13" s="19" t="s">
        <v>105</v>
      </c>
      <c r="J13" s="25">
        <v>140000000</v>
      </c>
      <c r="K13" s="19" t="s">
        <v>91</v>
      </c>
      <c r="L13" s="25"/>
      <c r="M13" s="25">
        <v>140000000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/>
      <c r="U13" s="25"/>
      <c r="V13" s="25">
        <v>140000000</v>
      </c>
      <c r="W13" s="25">
        <v>140000000</v>
      </c>
      <c r="X13" s="25">
        <v>0</v>
      </c>
      <c r="Y13" s="25">
        <v>0</v>
      </c>
      <c r="Z13" s="25">
        <v>2537033.3199999998</v>
      </c>
      <c r="AA13" s="25">
        <v>2781566.67</v>
      </c>
      <c r="AB13" s="25">
        <v>0</v>
      </c>
      <c r="AC13" s="25">
        <v>0</v>
      </c>
      <c r="AD13" s="25">
        <v>0</v>
      </c>
      <c r="AE13" s="25">
        <v>0</v>
      </c>
      <c r="AF13" s="45" t="s">
        <v>108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109</v>
      </c>
      <c r="E26" s="20" t="s">
        <v>96</v>
      </c>
      <c r="F26" s="20" t="s">
        <v>110</v>
      </c>
      <c r="G26" s="20" t="s">
        <v>48</v>
      </c>
      <c r="H26" s="20"/>
      <c r="I26" s="20" t="s">
        <v>105</v>
      </c>
      <c r="J26" s="27">
        <v>50000000</v>
      </c>
      <c r="K26" s="20" t="s">
        <v>91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/>
      <c r="AC26" s="27"/>
      <c r="AD26" s="27"/>
      <c r="AE26" s="27"/>
      <c r="AF26" s="48" t="s">
        <v>111</v>
      </c>
    </row>
    <row r="27" spans="2:32" ht="30" customHeight="1" x14ac:dyDescent="0.45">
      <c r="B27" s="9"/>
      <c r="C27" s="4"/>
      <c r="D27" s="14" t="s">
        <v>109</v>
      </c>
      <c r="E27" s="14" t="s">
        <v>96</v>
      </c>
      <c r="F27" s="14" t="s">
        <v>110</v>
      </c>
      <c r="G27" s="14" t="s">
        <v>48</v>
      </c>
      <c r="H27" s="14"/>
      <c r="I27" s="14" t="s">
        <v>105</v>
      </c>
      <c r="J27" s="26">
        <v>35000000</v>
      </c>
      <c r="K27" s="14" t="s">
        <v>91</v>
      </c>
      <c r="L27" s="26">
        <v>0</v>
      </c>
      <c r="M27" s="26">
        <v>0</v>
      </c>
      <c r="N27" s="26">
        <v>10500000</v>
      </c>
      <c r="O27" s="26">
        <v>7000000</v>
      </c>
      <c r="P27" s="26">
        <v>329145.83</v>
      </c>
      <c r="Q27" s="26">
        <v>84534.720000000001</v>
      </c>
      <c r="R27" s="26"/>
      <c r="S27" s="26"/>
      <c r="T27" s="26"/>
      <c r="U27" s="26"/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/>
      <c r="AC27" s="26"/>
      <c r="AD27" s="26"/>
      <c r="AE27" s="26"/>
      <c r="AF27" s="46" t="s">
        <v>112</v>
      </c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22214563.18</v>
      </c>
      <c r="M37" s="28">
        <v>77036600.5</v>
      </c>
      <c r="N37" s="15"/>
      <c r="O37" s="15"/>
      <c r="P37" s="15"/>
      <c r="Q37" s="15"/>
      <c r="R37" s="15"/>
      <c r="S37" s="15"/>
      <c r="T37" s="15"/>
      <c r="U37" s="15"/>
      <c r="V37" s="28">
        <v>37733526.079999998</v>
      </c>
      <c r="W37" s="28">
        <v>35348937.759999998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6132937.7699999996</v>
      </c>
      <c r="M38" s="26">
        <v>39816403.289999999</v>
      </c>
      <c r="N38" s="16"/>
      <c r="O38" s="16"/>
      <c r="P38" s="16"/>
      <c r="Q38" s="16"/>
      <c r="R38" s="16"/>
      <c r="S38" s="16"/>
      <c r="T38" s="16"/>
      <c r="U38" s="16"/>
      <c r="V38" s="26">
        <v>10398176.720000001</v>
      </c>
      <c r="W38" s="26">
        <v>2216920.64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45016440.289999999</v>
      </c>
      <c r="M39" s="26">
        <v>59847842.979999997</v>
      </c>
      <c r="N39" s="16"/>
      <c r="O39" s="16"/>
      <c r="P39" s="16"/>
      <c r="Q39" s="16"/>
      <c r="R39" s="16"/>
      <c r="S39" s="16"/>
      <c r="T39" s="16"/>
      <c r="U39" s="16"/>
      <c r="V39" s="26">
        <v>113315429.45</v>
      </c>
      <c r="W39" s="26">
        <v>33750358.210000001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3946584.74</v>
      </c>
      <c r="M46" s="28">
        <v>1922999.58</v>
      </c>
      <c r="N46" s="23"/>
      <c r="O46" s="23"/>
      <c r="P46" s="23"/>
      <c r="Q46" s="23"/>
      <c r="R46" s="23"/>
      <c r="S46" s="23"/>
      <c r="T46" s="23"/>
      <c r="U46" s="23"/>
      <c r="V46" s="28">
        <v>1203146.68</v>
      </c>
      <c r="W46" s="28">
        <v>1835832.23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428234319.02999997</v>
      </c>
      <c r="M47" s="26">
        <v>140417525.27000001</v>
      </c>
      <c r="N47" s="16"/>
      <c r="O47" s="16"/>
      <c r="P47" s="16"/>
      <c r="Q47" s="16"/>
      <c r="R47" s="16"/>
      <c r="S47" s="16"/>
      <c r="T47" s="16"/>
      <c r="U47" s="16"/>
      <c r="V47" s="26">
        <v>359495290.38</v>
      </c>
      <c r="W47" s="26">
        <v>307098188.30000001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 t="e">
        <f>221002035.13-#REF!-#REF!</f>
        <v>#REF!</v>
      </c>
      <c r="M49" s="28" t="e">
        <f>262913748.34-L49-#REF!-#REF!</f>
        <v>#REF!</v>
      </c>
      <c r="N49" s="23"/>
      <c r="O49" s="23"/>
      <c r="P49" s="23"/>
      <c r="Q49" s="23"/>
      <c r="R49" s="23"/>
      <c r="S49" s="23"/>
      <c r="T49" s="23"/>
      <c r="U49" s="23"/>
      <c r="V49" s="28">
        <v>112899766.37</v>
      </c>
      <c r="W49" s="28">
        <v>15349334.5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 t="e">
        <f>145364192.51-#REF!-#REF!</f>
        <v>#REF!</v>
      </c>
      <c r="M52" s="26" t="e">
        <f>204403770.23-L52-#REF!-#REF!</f>
        <v>#REF!</v>
      </c>
      <c r="N52" s="16"/>
      <c r="O52" s="16"/>
      <c r="P52" s="16"/>
      <c r="Q52" s="16"/>
      <c r="R52" s="16"/>
      <c r="S52" s="16"/>
      <c r="T52" s="16"/>
      <c r="U52" s="16"/>
      <c r="V52" s="26">
        <v>39463343.100000001</v>
      </c>
      <c r="W52" s="26">
        <v>11399011.909999996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 t="e">
        <f>2788639-#REF!-#REF!</f>
        <v>#REF!</v>
      </c>
      <c r="M53" s="26" t="e">
        <f>3982957.61-L53-#REF!-#REF!</f>
        <v>#REF!</v>
      </c>
      <c r="N53" s="16"/>
      <c r="O53" s="16"/>
      <c r="P53" s="16"/>
      <c r="Q53" s="16"/>
      <c r="R53" s="16"/>
      <c r="S53" s="16"/>
      <c r="T53" s="16"/>
      <c r="U53" s="16"/>
      <c r="V53" s="26">
        <v>392174.74</v>
      </c>
      <c r="W53" s="26">
        <v>280639.82000000007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 t="e">
        <f>7280753.51-#REF!-#REF!</f>
        <v>#REF!</v>
      </c>
      <c r="M54" s="26" t="e">
        <f>18096940.84-L54-#REF!-#REF!</f>
        <v>#REF!</v>
      </c>
      <c r="N54" s="16"/>
      <c r="O54" s="16"/>
      <c r="P54" s="16"/>
      <c r="Q54" s="16"/>
      <c r="R54" s="16"/>
      <c r="S54" s="16"/>
      <c r="T54" s="16"/>
      <c r="U54" s="16"/>
      <c r="V54" s="26">
        <v>1128631.3999999999</v>
      </c>
      <c r="W54" s="26">
        <v>255353.2200000002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 t="e">
        <f>1207136598-#REF!-#REF!</f>
        <v>#REF!</v>
      </c>
      <c r="M56" s="26" t="e">
        <f>1647380835.97-L56-#REF!-#REF!</f>
        <v>#REF!</v>
      </c>
      <c r="N56" s="16"/>
      <c r="O56" s="16"/>
      <c r="P56" s="16"/>
      <c r="Q56" s="16"/>
      <c r="R56" s="16"/>
      <c r="S56" s="16"/>
      <c r="T56" s="16"/>
      <c r="U56" s="16"/>
      <c r="V56" s="26">
        <v>332075939</v>
      </c>
      <c r="W56" s="26">
        <v>322259776</v>
      </c>
      <c r="X56" s="16"/>
      <c r="Y56" s="16"/>
      <c r="Z56" s="16"/>
      <c r="AA56" s="16"/>
      <c r="AB56" s="16"/>
      <c r="AC56" s="16"/>
      <c r="AD56" s="16"/>
      <c r="AE56" s="16"/>
      <c r="AF56" s="46" t="s">
        <v>113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0</v>
      </c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>
        <v>0</v>
      </c>
      <c r="W57" s="26">
        <v>0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0</v>
      </c>
      <c r="M58" s="26">
        <v>0</v>
      </c>
      <c r="N58" s="16"/>
      <c r="O58" s="16"/>
      <c r="P58" s="16"/>
      <c r="Q58" s="16"/>
      <c r="R58" s="16"/>
      <c r="S58" s="16"/>
      <c r="T58" s="16"/>
      <c r="U58" s="16"/>
      <c r="V58" s="26">
        <v>0</v>
      </c>
      <c r="W58" s="26">
        <v>0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12977262</v>
      </c>
      <c r="W59" s="26">
        <v>12200259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0</v>
      </c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260555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62150189.009999998</v>
      </c>
      <c r="W71" s="26">
        <v>49409347.190000005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114</v>
      </c>
      <c r="E73" s="6" t="s">
        <v>73</v>
      </c>
      <c r="F73" s="16"/>
      <c r="G73" s="16"/>
      <c r="H73" s="16">
        <v>0</v>
      </c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 t="s">
        <v>115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31053075</v>
      </c>
      <c r="M77" s="28">
        <v>8828697.599999994</v>
      </c>
      <c r="N77" s="15"/>
      <c r="O77" s="15"/>
      <c r="P77" s="15"/>
      <c r="Q77" s="15"/>
      <c r="R77" s="15"/>
      <c r="S77" s="15"/>
      <c r="T77" s="15"/>
      <c r="U77" s="15"/>
      <c r="V77" s="28">
        <v>34780947</v>
      </c>
      <c r="W77" s="28">
        <v>34780947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116788479</v>
      </c>
      <c r="M78" s="26">
        <v>116788479</v>
      </c>
      <c r="N78" s="16"/>
      <c r="O78" s="16"/>
      <c r="P78" s="16"/>
      <c r="Q78" s="16"/>
      <c r="R78" s="16"/>
      <c r="S78" s="16"/>
      <c r="T78" s="16"/>
      <c r="U78" s="16"/>
      <c r="V78" s="26">
        <v>0</v>
      </c>
      <c r="W78" s="26">
        <v>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128786069.08</v>
      </c>
      <c r="M82" s="26">
        <v>110406517.39</v>
      </c>
      <c r="N82" s="16"/>
      <c r="O82" s="16"/>
      <c r="P82" s="16"/>
      <c r="Q82" s="16"/>
      <c r="R82" s="16"/>
      <c r="S82" s="16"/>
      <c r="T82" s="16"/>
      <c r="U82" s="16"/>
      <c r="V82" s="26">
        <v>96154980.640000001</v>
      </c>
      <c r="W82" s="26">
        <v>109509522.8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11118987</v>
      </c>
      <c r="M83" s="26">
        <v>13613649.219999999</v>
      </c>
      <c r="N83" s="16"/>
      <c r="O83" s="16"/>
      <c r="P83" s="16"/>
      <c r="Q83" s="16"/>
      <c r="R83" s="16"/>
      <c r="S83" s="16"/>
      <c r="T83" s="16"/>
      <c r="U83" s="16"/>
      <c r="V83" s="26">
        <v>12241883</v>
      </c>
      <c r="W83" s="26">
        <v>11411764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>
        <v>120380331</v>
      </c>
      <c r="W85" s="26">
        <v>120380331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63A18B53-5444-4D96-884D-2EE609017955}">
      <formula1>-9.99999999999999E+29</formula1>
      <formula2>9.99999999999999E+28</formula2>
    </dataValidation>
    <dataValidation allowBlank="1" showInputMessage="1" showErrorMessage="1" error="Sólo se permite capturar valores numéricos." sqref="AF12 AF14:AF87" xr:uid="{CE948FFA-3478-4DA7-A45B-C7BBC7BB9258}"/>
  </dataValidations>
  <hyperlinks>
    <hyperlink ref="C5" r:id="rId1" display="https://transparencia.villahermosa.gob.mx/doctos/files/2020/Informaci%C3%B3n de Interes/Direcci%C3%B3n de Finanzas/1er_Trimestre/CUENTA_ANUALIZADA_2019/1.-INTEGRACION DE LA CUENTA PUBLICA ARMONIZADA.pdf" xr:uid="{A9814328-5DAB-4B8C-B220-04F075AEC701}"/>
    <hyperlink ref="C6" r:id="rId2" xr:uid="{E662D10E-1718-48E1-846F-F04BF54F8E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2020-09-26T20:45:07Z</dcterms:modified>
</cp:coreProperties>
</file>