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edgar_matehuala\Desktop\alibey formatos finales\finales\formatos echos\"/>
    </mc:Choice>
  </mc:AlternateContent>
  <workbookProtection workbookPassword="CC36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2" i="1" l="1"/>
  <c r="M78" i="1"/>
  <c r="M77" i="1"/>
  <c r="M73" i="1"/>
  <c r="M71" i="1"/>
  <c r="M69" i="1"/>
  <c r="M68" i="1"/>
  <c r="M67" i="1"/>
  <c r="M65" i="1"/>
  <c r="M64" i="1"/>
  <c r="M61" i="1"/>
  <c r="M58" i="1"/>
  <c r="M57" i="1"/>
  <c r="M56" i="1"/>
  <c r="M54" i="1"/>
  <c r="M53" i="1"/>
  <c r="M52" i="1"/>
  <c r="M49" i="1"/>
</calcChain>
</file>

<file path=xl/sharedStrings.xml><?xml version="1.0" encoding="utf-8"?>
<sst xmlns="http://schemas.openxmlformats.org/spreadsheetml/2006/main" count="180" uniqueCount="111">
  <si>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</si>
  <si>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</si>
  <si>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</si>
  <si>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</si>
  <si>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</si>
  <si>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</si>
  <si>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</si>
  <si>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</si>
  <si>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</si>
  <si>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</si>
  <si>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</si>
  <si>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</si>
  <si>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</si>
  <si>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</si>
  <si>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</si>
  <si>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</si>
  <si>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</si>
  <si>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</si>
  <si>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</si>
  <si>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</si>
  <si>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</si>
  <si>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</si>
  <si>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</si>
  <si>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</si>
  <si>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</si>
  <si>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</si>
  <si>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</si>
  <si>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</si>
  <si>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</si>
  <si>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</si>
  <si>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</si>
  <si>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</si>
  <si>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</si>
  <si>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</si>
  <si>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</si>
  <si>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</si>
  <si>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</si>
  <si>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</si>
  <si>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</si>
  <si>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</si>
  <si>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</si>
  <si>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</si>
  <si>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</si>
  <si>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</si>
  <si>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</si>
  <si>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</si>
  <si>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</si>
  <si>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</si>
  <si>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</si>
  <si>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</si>
  <si>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</si>
  <si>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</si>
  <si>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</si>
  <si>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</si>
  <si>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</si>
  <si>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</si>
  <si>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</si>
  <si>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</si>
  <si>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</si>
  <si>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</si>
  <si>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</si>
  <si>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</si>
  <si>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</si>
  <si>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</si>
  <si>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</si>
  <si>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</si>
  <si>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</si>
  <si>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</si>
  <si>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</si>
  <si>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</si>
  <si>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</si>
  <si>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</si>
  <si>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</si>
  <si>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</si>
  <si>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</si>
  <si>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</si>
  <si>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</si>
  <si>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</si>
  <si>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</si>
  <si>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</si>
  <si>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</si>
  <si>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</si>
  <si>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</si>
  <si>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</si>
  <si>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</si>
  <si>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</si>
  <si>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</si>
  <si>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</si>
  <si>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</si>
  <si>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</si>
  <si>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</si>
  <si>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</si>
  <si>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</si>
  <si>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</si>
  <si>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</si>
  <si>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</si>
  <si>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</si>
  <si>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</si>
  <si>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</si>
  <si>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</si>
  <si>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Guanajuato</t>
  </si>
  <si>
    <t>Tarimoro</t>
  </si>
  <si>
    <t>http://www.tarimoro.gob.mx/transparencia-2/cuenta-publica-y-transparencia-centralizada-del-cuarto-trimestre-2020/</t>
  </si>
  <si>
    <t>http://www.tarimoro.gob.mx/transparencia/cuenta-publica-y-transparencia/cuenta-publica-2020/ley-de-disciplina-financiera-2020/</t>
  </si>
  <si>
    <t>N.R.</t>
  </si>
  <si>
    <t>N.A.</t>
  </si>
  <si>
    <t>Municipio de Tarimoro</t>
  </si>
  <si>
    <t>Se pagó anticipadamente en el mes de mayo de 2019</t>
  </si>
  <si>
    <t>Se pagó anticipadamente en el mes de diciembre de 2018.</t>
  </si>
  <si>
    <t>Información Validada con Estado analítico de ingresos del segundo trimestre</t>
  </si>
  <si>
    <t>Éste concepto corresponde a Derechos  Alcoholes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</si>
</sst>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dgar_matehuala/Desktop/alibey%20formatos%20finales/finales/GUANAJUATO_TARIMORO_2020_2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 t="s">
        <v>102</v>
      </c>
    </row>
    <row r="6" spans="2:32" ht="30" customHeight="1" x14ac:dyDescent="0.45">
      <c r="B6" s="3" t="s">
        <v>96</v>
      </c>
      <c r="C6" s="4" t="s">
        <v>103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104</v>
      </c>
      <c r="G12" s="13" t="s">
        <v>56</v>
      </c>
      <c r="H12" s="13" t="s">
        <v>105</v>
      </c>
      <c r="I12" s="13" t="s">
        <v>106</v>
      </c>
      <c r="J12" s="14">
        <v>3132843</v>
      </c>
      <c r="K12" s="13" t="s">
        <v>99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46" t="s">
        <v>107</v>
      </c>
    </row>
    <row r="13" spans="2:32" ht="30" customHeight="1" x14ac:dyDescent="0.45">
      <c r="B13" s="15"/>
      <c r="C13" s="16"/>
      <c r="D13" s="17" t="s">
        <v>97</v>
      </c>
      <c r="E13" s="17" t="s">
        <v>98</v>
      </c>
      <c r="F13" s="17" t="s">
        <v>104</v>
      </c>
      <c r="G13" s="17" t="s">
        <v>56</v>
      </c>
      <c r="H13" s="17" t="s">
        <v>105</v>
      </c>
      <c r="I13" s="17" t="s">
        <v>106</v>
      </c>
      <c r="J13" s="18">
        <v>4779872</v>
      </c>
      <c r="K13" s="17" t="s">
        <v>99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8">
        <v>0</v>
      </c>
      <c r="R13" s="18">
        <v>0</v>
      </c>
      <c r="S13" s="18">
        <v>0</v>
      </c>
      <c r="T13" s="18">
        <v>0</v>
      </c>
      <c r="U13" s="18">
        <v>0</v>
      </c>
      <c r="V13" s="18">
        <v>0</v>
      </c>
      <c r="W13" s="18">
        <v>0</v>
      </c>
      <c r="X13" s="18">
        <v>0</v>
      </c>
      <c r="Y13" s="18">
        <v>0</v>
      </c>
      <c r="Z13" s="18">
        <v>0</v>
      </c>
      <c r="AA13" s="18">
        <v>0</v>
      </c>
      <c r="AB13" s="18">
        <v>0</v>
      </c>
      <c r="AC13" s="18">
        <v>0</v>
      </c>
      <c r="AD13" s="18">
        <v>0</v>
      </c>
      <c r="AE13" s="18">
        <v>0</v>
      </c>
      <c r="AF13" s="47" t="s">
        <v>108</v>
      </c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3412288.21</v>
      </c>
      <c r="M37" s="27">
        <v>1345367.52</v>
      </c>
      <c r="N37" s="27">
        <v>734146.94</v>
      </c>
      <c r="O37" s="27">
        <v>2738124.52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7203337.3499999996</v>
      </c>
      <c r="M38" s="20">
        <v>9893811.2799999993</v>
      </c>
      <c r="N38" s="20">
        <v>9408390.9100000001</v>
      </c>
      <c r="O38" s="20">
        <v>8480225.7799999993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771958.06</v>
      </c>
      <c r="M39" s="20">
        <v>863928.34</v>
      </c>
      <c r="N39" s="20">
        <v>872904.16</v>
      </c>
      <c r="O39" s="20">
        <v>816867.62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/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/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/>
      <c r="M42" s="20"/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/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1000000</v>
      </c>
      <c r="M44" s="20">
        <v>0</v>
      </c>
      <c r="N44" s="20">
        <v>0</v>
      </c>
      <c r="O44" s="20">
        <v>0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/>
      <c r="M46" s="27"/>
      <c r="N46" s="27"/>
      <c r="O46" s="27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9629598.3300000001</v>
      </c>
      <c r="M47" s="20">
        <v>3759716.7</v>
      </c>
      <c r="N47" s="20">
        <v>10341940.689999999</v>
      </c>
      <c r="O47" s="20">
        <v>15701446.52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/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7992987.46</v>
      </c>
      <c r="M49" s="27">
        <f>8465006.68-7992987.46</f>
        <v>472019.21999999974</v>
      </c>
      <c r="N49" s="27">
        <v>367207.91</v>
      </c>
      <c r="O49" s="27">
        <v>382183.51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8000</v>
      </c>
      <c r="M51" s="20">
        <v>10000</v>
      </c>
      <c r="N51" s="20">
        <v>0</v>
      </c>
      <c r="O51" s="20">
        <v>0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1282564.29</v>
      </c>
      <c r="M52" s="20">
        <f>2375969.36-1282564.29</f>
        <v>1093405.0699999998</v>
      </c>
      <c r="N52" s="20">
        <v>1201075.5699999998</v>
      </c>
      <c r="O52" s="20">
        <v>1421025.28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60583.55</v>
      </c>
      <c r="M53" s="20">
        <f>111957.59-60583.6</f>
        <v>51373.99</v>
      </c>
      <c r="N53" s="20">
        <v>11101.019999999997</v>
      </c>
      <c r="O53" s="20">
        <v>66584.949999999983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 t="s">
        <v>109</v>
      </c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159520.85999999999</v>
      </c>
      <c r="M54" s="20">
        <f>264539.54-159520.86</f>
        <v>105018.68</v>
      </c>
      <c r="N54" s="20">
        <v>698585.53</v>
      </c>
      <c r="O54" s="20">
        <v>337991.99000000011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/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10883828.720000001</v>
      </c>
      <c r="M56" s="20">
        <f>20615648.36-10883828.7</f>
        <v>9731819.6600000001</v>
      </c>
      <c r="N56" s="20">
        <v>9102817.4700000025</v>
      </c>
      <c r="O56" s="20">
        <v>9828322.3100000005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7164911.5599999996</v>
      </c>
      <c r="M57" s="20">
        <f>14284100.96-7164911.56</f>
        <v>7119189.4000000013</v>
      </c>
      <c r="N57" s="20">
        <v>6631913.4800000004</v>
      </c>
      <c r="O57" s="20">
        <v>6842833.379999998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566710.64</v>
      </c>
      <c r="M58" s="20">
        <f>1479749.26-566710.64</f>
        <v>913038.62</v>
      </c>
      <c r="N58" s="20">
        <v>279053.1100000001</v>
      </c>
      <c r="O58" s="20">
        <v>562566.38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/>
      <c r="M59" s="20"/>
      <c r="N59" s="20"/>
      <c r="O59" s="2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795673.96</v>
      </c>
      <c r="M61" s="20">
        <f>1196509.68-795673.96</f>
        <v>400835.72</v>
      </c>
      <c r="N61" s="20">
        <v>286621.24</v>
      </c>
      <c r="O61" s="20">
        <v>598193.68000000017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/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222621.25</v>
      </c>
      <c r="M64" s="20">
        <f>422766.82-222621.25</f>
        <v>200145.57</v>
      </c>
      <c r="N64" s="20">
        <v>170033.59000000003</v>
      </c>
      <c r="O64" s="20">
        <v>169574.96000000002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171364</v>
      </c>
      <c r="M65" s="20">
        <f>2023505-171364</f>
        <v>1852141</v>
      </c>
      <c r="N65" s="20">
        <v>777165</v>
      </c>
      <c r="O65" s="20">
        <v>1812652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/>
      <c r="M66" s="20"/>
      <c r="N66" s="20"/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1430.85</v>
      </c>
      <c r="M67" s="20">
        <f>2452.64-1430.85</f>
        <v>1021.79</v>
      </c>
      <c r="N67" s="20">
        <v>3543.3399999999992</v>
      </c>
      <c r="O67" s="20">
        <v>2761.6300000000015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30390.240000000002</v>
      </c>
      <c r="M68" s="20">
        <f>60780.48-30390.24</f>
        <v>30390.240000000002</v>
      </c>
      <c r="N68" s="20">
        <v>19668.350000000002</v>
      </c>
      <c r="O68" s="20">
        <v>26816.169999999987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119073.62</v>
      </c>
      <c r="M69" s="20">
        <f>233049.57-119073.6</f>
        <v>113975.97</v>
      </c>
      <c r="N69" s="20">
        <v>150634.10999999999</v>
      </c>
      <c r="O69" s="20">
        <v>138232.71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69184</v>
      </c>
      <c r="N70" s="20">
        <v>37832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21111.37</v>
      </c>
      <c r="M71" s="20">
        <f>125276.1-21111.37</f>
        <v>104164.73000000001</v>
      </c>
      <c r="N71" s="20">
        <v>124051.37999999999</v>
      </c>
      <c r="O71" s="20">
        <v>121299.22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 t="s">
        <v>110</v>
      </c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101186.98</v>
      </c>
      <c r="N72" s="20">
        <v>171780.45</v>
      </c>
      <c r="O72" s="20">
        <v>272967.40000000002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3561831.04</v>
      </c>
      <c r="M73" s="20">
        <f>5412279.98-3561831.04</f>
        <v>1850448.9400000004</v>
      </c>
      <c r="N73" s="20">
        <v>9725353.5800000001</v>
      </c>
      <c r="O73" s="20">
        <v>926991.4299999997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/>
      <c r="M74" s="20"/>
      <c r="N74" s="20"/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/>
      <c r="M75" s="20"/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4187896</v>
      </c>
      <c r="M77" s="27">
        <f>12443688-4187896</f>
        <v>8255792</v>
      </c>
      <c r="N77" s="27">
        <v>4147896</v>
      </c>
      <c r="O77" s="27">
        <v>4147893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3974920</v>
      </c>
      <c r="M78" s="20">
        <f>11924960-3974720</f>
        <v>7950240</v>
      </c>
      <c r="N78" s="20">
        <v>3974520</v>
      </c>
      <c r="O78" s="20">
        <v>7949846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673175.19</v>
      </c>
      <c r="M82" s="20">
        <f>2750690.99-673175.19</f>
        <v>2077515.8000000003</v>
      </c>
      <c r="N82" s="20">
        <v>10864018.25</v>
      </c>
      <c r="O82" s="20">
        <v>23297364.66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error="Sólo se permite capturar valores numéricos.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Usuario de Windows</cp:lastModifiedBy>
  <dcterms:created xsi:type="dcterms:W3CDTF">2021-03-25T18:57:22Z</dcterms:created>
  <dcterms:modified xsi:type="dcterms:W3CDTF">2021-03-30T17:12:43Z</dcterms:modified>
</cp:coreProperties>
</file>