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8D7775F1-45D1-4E23-A608-079A9A2B4A1B}" xr6:coauthVersionLast="46" xr6:coauthVersionMax="46" xr10:uidLastSave="{00000000-0000-0000-0000-000000000000}"/>
  <workbookProtection workbookAlgorithmName="SHA-512" workbookHashValue="XKvQAtq4FTL6+rXmmLi7cumtzS32nD/AegVtPJMJM5n9evKNVuQNu/absFM0+MtoYd26ykr+oZs6roi+CiDCyA==" workbookSaltValue="3wDKG8o0Ppt8nOlxZuJiZ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1" l="1"/>
  <c r="N69" i="1"/>
  <c r="N67" i="1"/>
  <c r="N66" i="1"/>
  <c r="N65" i="1"/>
  <c r="N56" i="1"/>
  <c r="O54" i="1"/>
  <c r="O53" i="1"/>
  <c r="O52" i="1"/>
</calcChain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<sst xmlns="http://schemas.openxmlformats.org/spreadsheetml/2006/main" count="173" uniqueCount="110">
  <si>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</si>
  <si>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</si>
  <si>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</si>
  <si>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</si>
  <si>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</si>
  <si>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</si>
  <si>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</si>
  <si>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</si>
  <si>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</si>
  <si>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</si>
  <si>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</si>
  <si>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</si>
  <si>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</si>
  <si>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</si>
  <si>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</si>
  <si>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</si>
  <si>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</si>
  <si>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</si>
  <si>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</si>
  <si>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</si>
  <si>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</si>
  <si>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</si>
  <si>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</si>
  <si>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</si>
  <si>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</si>
  <si>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</si>
  <si>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</si>
  <si>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</si>
  <si>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</si>
  <si>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</si>
  <si>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</si>
  <si>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</si>
  <si>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</si>
  <si>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</si>
  <si>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</si>
  <si>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</si>
  <si>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</si>
  <si>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</si>
  <si>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</si>
  <si>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</si>
  <si>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</si>
  <si>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</si>
  <si>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</si>
  <si>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</si>
  <si>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</si>
  <si>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</si>
  <si>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</si>
  <si>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</si>
  <si>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</si>
  <si>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</si>
  <si>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</si>
  <si>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</si>
  <si>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</si>
  <si>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</si>
  <si>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</si>
  <si>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</si>
  <si>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</si>
  <si>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</si>
  <si>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</si>
  <si>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</si>
  <si>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</si>
  <si>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</si>
  <si>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</si>
  <si>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</si>
  <si>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</si>
  <si>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</si>
  <si>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</si>
  <si>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</si>
  <si>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</si>
  <si>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</si>
  <si>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</si>
  <si>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</si>
  <si>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</si>
  <si>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</si>
  <si>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</si>
  <si>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</si>
  <si>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</si>
  <si>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</si>
  <si>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</si>
  <si>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</si>
  <si>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</si>
  <si>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</si>
  <si>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</si>
  <si>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</si>
  <si>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</si>
  <si>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</si>
  <si>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</si>
  <si>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</si>
  <si>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</si>
  <si>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</si>
  <si>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</si>
  <si>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</si>
  <si>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</si>
  <si>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</si>
  <si>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</si>
  <si>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</si>
  <si>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</si>
  <si>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</si>
  <si>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</si>
  <si>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</si>
  <si>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</si>
  <si>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Crédito de Corto Plazo</t>
  </si>
  <si>
    <t>México</t>
  </si>
  <si>
    <t>Texcoco</t>
  </si>
  <si>
    <t>P15-1213175</t>
  </si>
  <si>
    <t>Municipio Texcoco</t>
  </si>
  <si>
    <t>Saldo al ciere de 2020 que proporciona el Municipio</t>
  </si>
  <si>
    <t>BANOBRAS, S.N.C.</t>
  </si>
  <si>
    <t>FEFOM</t>
  </si>
  <si>
    <t>Fondo para la Seguridad Pública de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</si>
</sst>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102</v>
      </c>
    </row>
    <row r="4" spans="2:32" ht="30" customHeight="1" x14ac:dyDescent="0.45">
      <c r="B4" s="3" t="s">
        <v>94</v>
      </c>
      <c r="C4" s="4" t="s">
        <v>103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100</v>
      </c>
      <c r="I12" s="13" t="s">
        <v>105</v>
      </c>
      <c r="J12" s="14">
        <v>150000000</v>
      </c>
      <c r="K12" s="13" t="s">
        <v>99</v>
      </c>
      <c r="L12" s="14">
        <v>132535809.18000001</v>
      </c>
      <c r="M12" s="14">
        <v>131778602.16</v>
      </c>
      <c r="N12" s="14">
        <v>131299563.94</v>
      </c>
      <c r="O12" s="14">
        <v>130227058.81</v>
      </c>
      <c r="P12" s="14">
        <v>577921.89</v>
      </c>
      <c r="Q12" s="14">
        <v>604320.43000000005</v>
      </c>
      <c r="R12" s="14">
        <v>639924.82999999996</v>
      </c>
      <c r="S12" s="14">
        <v>1072505.1299999999</v>
      </c>
      <c r="T12" s="14">
        <v>3041491.72</v>
      </c>
      <c r="U12" s="14">
        <v>1798262.39</v>
      </c>
      <c r="V12" s="14">
        <v>2279595.31</v>
      </c>
      <c r="W12" s="14">
        <v>1732768.97</v>
      </c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101</v>
      </c>
      <c r="E26" s="22" t="s">
        <v>107</v>
      </c>
      <c r="F26" s="22" t="s">
        <v>104</v>
      </c>
      <c r="G26" s="22" t="s">
        <v>108</v>
      </c>
      <c r="H26" s="22"/>
      <c r="I26" s="22"/>
      <c r="J26" s="23">
        <v>150000000</v>
      </c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96564681.239999995</v>
      </c>
      <c r="M37" s="27">
        <v>96493921.239999995</v>
      </c>
      <c r="N37" s="27">
        <v>123681700.45</v>
      </c>
      <c r="O37" s="27">
        <v>166196823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78703897.280000001</v>
      </c>
      <c r="M38" s="20">
        <v>41337777.140000001</v>
      </c>
      <c r="N38" s="20">
        <v>0</v>
      </c>
      <c r="O38" s="20">
        <v>140970828.78999999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23876273.140000001</v>
      </c>
      <c r="M39" s="20">
        <v>30489872.91</v>
      </c>
      <c r="N39" s="20">
        <v>0</v>
      </c>
      <c r="O39" s="20">
        <v>20274152.23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90966.43</v>
      </c>
      <c r="M46" s="27">
        <v>150966.43</v>
      </c>
      <c r="N46" s="27">
        <v>150966.43</v>
      </c>
      <c r="O46" s="27">
        <v>75990.33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252075158.06999999</v>
      </c>
      <c r="M47" s="20">
        <v>292364474.75999999</v>
      </c>
      <c r="N47" s="20">
        <v>297471737.06999999</v>
      </c>
      <c r="O47" s="20">
        <v>200993781.09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95450415</v>
      </c>
      <c r="M49" s="27">
        <v>6760525</v>
      </c>
      <c r="N49" s="27">
        <v>15660956</v>
      </c>
      <c r="O49" s="27">
        <v>27036372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8229959</v>
      </c>
      <c r="M51" s="20">
        <v>3238072</v>
      </c>
      <c r="N51" s="20">
        <v>2756500</v>
      </c>
      <c r="O51" s="20">
        <v>6334227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37733811.490000002</v>
      </c>
      <c r="M52" s="20">
        <v>6977349.6900000004</v>
      </c>
      <c r="N52" s="20">
        <v>12460606.4</v>
      </c>
      <c r="O52" s="20">
        <f>84241738.73-N52-M52-L52</f>
        <v>27069971.149999999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539551.81999999995</v>
      </c>
      <c r="M53" s="20">
        <v>1024523.5</v>
      </c>
      <c r="N53" s="20">
        <v>394306.7</v>
      </c>
      <c r="O53" s="20">
        <f>2567195.07-N53-M53-L53</f>
        <v>608813.0499999997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2521370.84</v>
      </c>
      <c r="M54" s="20">
        <v>943576</v>
      </c>
      <c r="N54" s="20">
        <v>2948304</v>
      </c>
      <c r="O54" s="20">
        <f>8910672.07-N54-M54-L54</f>
        <v>2497421.2300000004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137900</v>
      </c>
      <c r="M55" s="20"/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58281242.740000002</v>
      </c>
      <c r="M56" s="20">
        <v>56511065.369999997</v>
      </c>
      <c r="N56" s="20">
        <f>159583542.85-M56-L56</f>
        <v>44791234.739999987</v>
      </c>
      <c r="O56" s="20">
        <v>46613045.100000001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8051966.5</v>
      </c>
      <c r="M57" s="20">
        <v>7836220.8700000001</v>
      </c>
      <c r="N57" s="20">
        <v>5623751.2000000002</v>
      </c>
      <c r="O57" s="20">
        <v>6069928.0999999996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4186264.03</v>
      </c>
      <c r="M58" s="20">
        <v>5525974.2199999997</v>
      </c>
      <c r="N58" s="20">
        <v>4468185.7</v>
      </c>
      <c r="O58" s="20">
        <v>4189875.2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1273140.08</v>
      </c>
      <c r="M61" s="20">
        <v>486365.15</v>
      </c>
      <c r="N61" s="20">
        <v>724891.6</v>
      </c>
      <c r="O61" s="20">
        <v>895570.6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5190732</v>
      </c>
      <c r="M65" s="20">
        <v>17818613</v>
      </c>
      <c r="N65" s="20">
        <f>30078688-M65-L65</f>
        <v>7069343</v>
      </c>
      <c r="O65" s="20">
        <v>3392384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>
        <v>268116.09999999998</v>
      </c>
      <c r="N66" s="20">
        <f>20079629.83-M66-L66</f>
        <v>19811513.729999997</v>
      </c>
      <c r="O66" s="20">
        <v>13493062.5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391.9</v>
      </c>
      <c r="M67" s="20">
        <v>170.11</v>
      </c>
      <c r="N67" s="20">
        <f>1118.99-L67-M67</f>
        <v>556.98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173288.32000000001</v>
      </c>
      <c r="M68" s="20">
        <v>156604.57999999999</v>
      </c>
      <c r="N68" s="20">
        <v>175511.4</v>
      </c>
      <c r="O68" s="20">
        <v>175511.4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698975.57</v>
      </c>
      <c r="M69" s="20">
        <v>392599.13</v>
      </c>
      <c r="N69" s="20">
        <f>1501622.84-M69-L69</f>
        <v>410048.14</v>
      </c>
      <c r="O69" s="20">
        <v>533017.30000000005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28599073.670000002</v>
      </c>
      <c r="M74" s="20">
        <v>79764051.530000001</v>
      </c>
      <c r="N74" s="20">
        <f>180209066.21-M74-L74</f>
        <v>71845941.010000005</v>
      </c>
      <c r="O74" s="20">
        <v>119430492.90000001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15179939.34</v>
      </c>
      <c r="M77" s="27">
        <v>15179939.34</v>
      </c>
      <c r="N77" s="27">
        <v>15179939.33</v>
      </c>
      <c r="O77" s="27">
        <v>5059980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45133469.520000003</v>
      </c>
      <c r="M78" s="20">
        <v>45133469.520000003</v>
      </c>
      <c r="N78" s="20">
        <v>45133469.5</v>
      </c>
      <c r="O78" s="20">
        <v>45133469.5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1718333.18</v>
      </c>
      <c r="M82" s="20">
        <v>-755665.18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109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>
        <v>13508777.98</v>
      </c>
      <c r="N87" s="38">
        <v>0</v>
      </c>
      <c r="O87" s="38">
        <v>18173640.18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2EAC74D0-75BF-4076-B9D7-D51C9D2B2A43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366B5AE-26F9-4CE0-9E0E-94509528AB5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2021-03-31T01:54:10Z</dcterms:modified>
</cp:coreProperties>
</file>