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Municipios IS 2021\Formatos Para Publicar\México\"/>
    </mc:Choice>
  </mc:AlternateContent>
  <workbookProtection workbookAlgorithmName="SHA-512" workbookHashValue="yUox8UZ1G4jMJAkEWAYoTUBNu4BfpTDS7AYgzGtUtcpjSsO4QLBZM4NBwRWcwqQllP1stWHur/JDsUEtsX+tBw==" workbookSaltValue="t4jBrk+L5ukII0WLfk0tB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8" i="1" l="1"/>
  <c r="L78" i="1"/>
  <c r="W77" i="1"/>
  <c r="L77" i="1"/>
  <c r="W74" i="1"/>
  <c r="L74" i="1"/>
  <c r="W69" i="1"/>
  <c r="L69" i="1"/>
  <c r="W68" i="1"/>
  <c r="L68" i="1"/>
  <c r="W67" i="1"/>
  <c r="L67" i="1"/>
  <c r="W66" i="1"/>
  <c r="L66" i="1"/>
  <c r="W65" i="1"/>
  <c r="L65" i="1"/>
  <c r="W61" i="1"/>
  <c r="L61" i="1"/>
  <c r="W59" i="1"/>
  <c r="W58" i="1"/>
  <c r="L58" i="1"/>
  <c r="W57" i="1"/>
  <c r="L57" i="1"/>
  <c r="W56" i="1"/>
  <c r="L56" i="1"/>
  <c r="W54" i="1"/>
  <c r="L54" i="1"/>
  <c r="W53" i="1"/>
  <c r="L53" i="1"/>
  <c r="W52" i="1"/>
  <c r="L52" i="1"/>
  <c r="W51" i="1"/>
  <c r="L51" i="1"/>
  <c r="W49" i="1"/>
  <c r="L49" i="1"/>
</calcChain>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<sst xmlns="http://schemas.openxmlformats.org/spreadsheetml/2006/main" count="168" uniqueCount="106">
  <si>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</si>
  <si>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</si>
  <si>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</si>
  <si>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</si>
  <si>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</si>
  <si>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</si>
  <si>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</si>
  <si>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</si>
  <si>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</si>
  <si>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</si>
  <si>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</si>
  <si>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</si>
  <si>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</si>
  <si>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</si>
  <si>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</si>
  <si>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</si>
  <si>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</si>
  <si>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</si>
  <si>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</si>
  <si>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</si>
  <si>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</si>
  <si>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</si>
  <si>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</si>
  <si>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</si>
  <si>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</si>
  <si>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</si>
  <si>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</si>
  <si>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</si>
  <si>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</si>
  <si>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</si>
  <si>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</si>
  <si>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</si>
  <si>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</si>
  <si>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</si>
  <si>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</si>
  <si>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</si>
  <si>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</si>
  <si>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</si>
  <si>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</si>
  <si>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</si>
  <si>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</si>
  <si>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</si>
  <si>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</si>
  <si>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</si>
  <si>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</si>
  <si>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</si>
  <si>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</si>
  <si>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</si>
  <si>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</si>
  <si>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</si>
  <si>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</si>
  <si>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</si>
  <si>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</si>
  <si>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</si>
  <si>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</si>
  <si>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</si>
  <si>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</si>
  <si>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</si>
  <si>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</si>
  <si>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</si>
  <si>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</si>
  <si>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</si>
  <si>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</si>
  <si>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</si>
  <si>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</si>
  <si>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</si>
  <si>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</si>
  <si>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</si>
  <si>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</si>
  <si>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</si>
  <si>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</si>
  <si>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</si>
  <si>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</si>
  <si>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</si>
  <si>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</si>
  <si>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</si>
  <si>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</si>
  <si>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</si>
  <si>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</si>
  <si>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</si>
  <si>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</si>
  <si>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</si>
  <si>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</si>
  <si>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</si>
  <si>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</si>
  <si>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</si>
  <si>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</si>
  <si>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</si>
  <si>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</si>
  <si>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</si>
  <si>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</si>
  <si>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</si>
  <si>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</si>
  <si>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</si>
  <si>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</si>
  <si>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</si>
  <si>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</si>
  <si>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</si>
  <si>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</si>
  <si>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</si>
  <si>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México</t>
  </si>
  <si>
    <t>Acolman</t>
  </si>
  <si>
    <t>P15-0514056</t>
  </si>
  <si>
    <t>Participaciones / Aportaciones</t>
  </si>
  <si>
    <t>Municipio de Acolman</t>
  </si>
  <si>
    <t>El Estado de Situación Financiera al mes de junio 2021 presenta inconsistencias en el saldo, situación que se corrigió en el mes de julio. Se adjunto Estado de Situación Financiera del mes de julio así como Estado de Cuenta de BANOBRAS de fecha 01 de julio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</si>
</sst>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IS%202021/Formatos%20Finales/M&#233;xico/MEXICO_ACOLM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W27" sqref="A27:W31"/>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45">
      <c r="B12" s="11" t="s">
        <v>22</v>
      </c>
      <c r="C12" s="12" t="s">
        <v>23</v>
      </c>
      <c r="D12" s="38" t="s">
        <v>93</v>
      </c>
      <c r="E12" s="38" t="s">
        <v>94</v>
      </c>
      <c r="F12" s="38" t="s">
        <v>102</v>
      </c>
      <c r="G12" s="38" t="s">
        <v>24</v>
      </c>
      <c r="H12" s="38" t="s">
        <v>103</v>
      </c>
      <c r="I12" s="38" t="s">
        <v>104</v>
      </c>
      <c r="J12" s="39">
        <v>30000000</v>
      </c>
      <c r="K12" s="38" t="s">
        <v>95</v>
      </c>
      <c r="L12" s="39">
        <v>19077725.289999999</v>
      </c>
      <c r="M12" s="39">
        <v>18777936.489999998</v>
      </c>
      <c r="N12" s="39">
        <v>288894.90000000002</v>
      </c>
      <c r="O12" s="39">
        <v>299788.79999999999</v>
      </c>
      <c r="P12" s="39">
        <v>316961.43</v>
      </c>
      <c r="Q12" s="39">
        <v>294165.51</v>
      </c>
      <c r="R12" s="39">
        <v>0</v>
      </c>
      <c r="S12" s="39"/>
      <c r="T12" s="39">
        <v>0</v>
      </c>
      <c r="U12" s="39">
        <v>0</v>
      </c>
      <c r="V12" s="39">
        <v>18466303.27</v>
      </c>
      <c r="W12" s="39">
        <v>18146514.920000002</v>
      </c>
      <c r="X12" s="39">
        <v>311633.21999999997</v>
      </c>
      <c r="Y12" s="39">
        <v>323945.59999999998</v>
      </c>
      <c r="Z12" s="39">
        <v>271564.78999999998</v>
      </c>
      <c r="AA12" s="39">
        <v>250303.75</v>
      </c>
      <c r="AB12" s="39">
        <v>0</v>
      </c>
      <c r="AC12" s="39">
        <v>0</v>
      </c>
      <c r="AD12" s="39">
        <v>0</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2560.7600000000002</v>
      </c>
      <c r="M37" s="23">
        <v>2020.76</v>
      </c>
      <c r="N37" s="22"/>
      <c r="O37" s="22"/>
      <c r="P37" s="22"/>
      <c r="Q37" s="22"/>
      <c r="R37" s="22"/>
      <c r="S37" s="22"/>
      <c r="T37" s="22"/>
      <c r="U37" s="22"/>
      <c r="V37" s="23">
        <v>5270.76</v>
      </c>
      <c r="W37" s="23">
        <v>2020.76</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20944628.199999999</v>
      </c>
      <c r="M39" s="16">
        <v>26367360.379999999</v>
      </c>
      <c r="N39" s="26"/>
      <c r="O39" s="26"/>
      <c r="P39" s="26"/>
      <c r="Q39" s="26"/>
      <c r="R39" s="26"/>
      <c r="S39" s="26"/>
      <c r="T39" s="26"/>
      <c r="U39" s="26"/>
      <c r="V39" s="16">
        <v>21364043.510000002</v>
      </c>
      <c r="W39" s="16">
        <v>21019731.149999999</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798950.75</v>
      </c>
      <c r="M46" s="23">
        <v>87.81</v>
      </c>
      <c r="N46" s="29"/>
      <c r="O46" s="29"/>
      <c r="P46" s="29"/>
      <c r="Q46" s="29"/>
      <c r="R46" s="29"/>
      <c r="S46" s="29"/>
      <c r="T46" s="29"/>
      <c r="U46" s="29"/>
      <c r="V46" s="23">
        <v>195163.6</v>
      </c>
      <c r="W46" s="23">
        <v>1460886.11</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117980473.45999999</v>
      </c>
      <c r="M47" s="16">
        <v>25985360.07</v>
      </c>
      <c r="N47" s="26"/>
      <c r="O47" s="26"/>
      <c r="P47" s="26"/>
      <c r="Q47" s="26"/>
      <c r="R47" s="26"/>
      <c r="S47" s="26"/>
      <c r="T47" s="26"/>
      <c r="U47" s="26"/>
      <c r="V47" s="16">
        <v>62391489.439999998</v>
      </c>
      <c r="W47" s="16">
        <v>51478530.710000001</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f>21248975.1-16057164.8</f>
        <v>5191810.3000000007</v>
      </c>
      <c r="M49" s="23">
        <v>4415064.18</v>
      </c>
      <c r="N49" s="29"/>
      <c r="O49" s="29"/>
      <c r="P49" s="29"/>
      <c r="Q49" s="29"/>
      <c r="R49" s="29"/>
      <c r="S49" s="29"/>
      <c r="T49" s="29"/>
      <c r="U49" s="29"/>
      <c r="V49" s="23">
        <v>14316733.449999999</v>
      </c>
      <c r="W49" s="23">
        <f>18172430.45-V49</f>
        <v>3855697</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c r="W50" s="16">
        <v>0</v>
      </c>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f>4864430.19-1976975</f>
        <v>2887455.1900000004</v>
      </c>
      <c r="M51" s="16">
        <v>3013855.84</v>
      </c>
      <c r="N51" s="28"/>
      <c r="O51" s="28"/>
      <c r="P51" s="28"/>
      <c r="Q51" s="28"/>
      <c r="R51" s="28"/>
      <c r="S51" s="28"/>
      <c r="T51" s="28"/>
      <c r="U51" s="28"/>
      <c r="V51" s="16">
        <v>2438343</v>
      </c>
      <c r="W51" s="16">
        <f>3652619.6-V51</f>
        <v>1214276.6000000001</v>
      </c>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f>4895239.49-2453161</f>
        <v>2442078.4900000002</v>
      </c>
      <c r="M52" s="16">
        <v>2961226.01</v>
      </c>
      <c r="N52" s="26"/>
      <c r="O52" s="26"/>
      <c r="P52" s="26"/>
      <c r="Q52" s="26"/>
      <c r="R52" s="26"/>
      <c r="S52" s="26"/>
      <c r="T52" s="26"/>
      <c r="U52" s="26"/>
      <c r="V52" s="16">
        <v>2031514.83</v>
      </c>
      <c r="W52" s="16">
        <f>3629965.21-V52</f>
        <v>1598450.38</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f>821109.12-732321.24</f>
        <v>88787.88</v>
      </c>
      <c r="M53" s="16">
        <v>424983.50999999989</v>
      </c>
      <c r="N53" s="26"/>
      <c r="O53" s="26"/>
      <c r="P53" s="26"/>
      <c r="Q53" s="26"/>
      <c r="R53" s="26"/>
      <c r="S53" s="26"/>
      <c r="T53" s="26"/>
      <c r="U53" s="26"/>
      <c r="V53" s="16">
        <v>45640.39</v>
      </c>
      <c r="W53" s="16">
        <f>82937.4-V53</f>
        <v>37297.009999999995</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f>2014316.39-1498893.01</f>
        <v>515423.37999999989</v>
      </c>
      <c r="M54" s="16">
        <v>452459.60000000033</v>
      </c>
      <c r="N54" s="26"/>
      <c r="O54" s="26"/>
      <c r="P54" s="26"/>
      <c r="Q54" s="26"/>
      <c r="R54" s="26"/>
      <c r="S54" s="26"/>
      <c r="T54" s="26"/>
      <c r="U54" s="26"/>
      <c r="V54" s="16">
        <v>136681.32999999999</v>
      </c>
      <c r="W54" s="16">
        <f>584814.18-V54</f>
        <v>448132.85000000009</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c r="W55" s="16">
        <v>0</v>
      </c>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f>74432032.44-53962938.27</f>
        <v>20469094.169999994</v>
      </c>
      <c r="M56" s="16">
        <v>21302315.210000008</v>
      </c>
      <c r="N56" s="26"/>
      <c r="O56" s="26"/>
      <c r="P56" s="26"/>
      <c r="Q56" s="26"/>
      <c r="R56" s="26"/>
      <c r="S56" s="26"/>
      <c r="T56" s="26"/>
      <c r="U56" s="26"/>
      <c r="V56" s="16">
        <v>27314455.309999999</v>
      </c>
      <c r="W56" s="16">
        <f>55649488.92-V56</f>
        <v>28335033.610000003</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f>10070230.08-7465352.97</f>
        <v>2604877.1100000003</v>
      </c>
      <c r="M57" s="16">
        <v>2773977.1400000006</v>
      </c>
      <c r="N57" s="26"/>
      <c r="O57" s="26"/>
      <c r="P57" s="26"/>
      <c r="Q57" s="26"/>
      <c r="R57" s="26"/>
      <c r="S57" s="26"/>
      <c r="T57" s="26"/>
      <c r="U57" s="26"/>
      <c r="V57" s="16">
        <v>3778876.3</v>
      </c>
      <c r="W57" s="16">
        <f>7857453.5-V57</f>
        <v>4078577.2</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f>4696173.56-3213917.63</f>
        <v>1482255.9299999997</v>
      </c>
      <c r="M58" s="16">
        <v>1386489.2400000002</v>
      </c>
      <c r="N58" s="26"/>
      <c r="O58" s="26"/>
      <c r="P58" s="26"/>
      <c r="Q58" s="26"/>
      <c r="R58" s="26"/>
      <c r="S58" s="26"/>
      <c r="T58" s="26"/>
      <c r="U58" s="26"/>
      <c r="V58" s="16">
        <v>1647923.94</v>
      </c>
      <c r="W58" s="16">
        <f>4239773.27-V58</f>
        <v>2591849.3299999996</v>
      </c>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147160.57</v>
      </c>
      <c r="W59" s="16">
        <f>295231.48-V59</f>
        <v>148070.90999999997</v>
      </c>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f>1165216.99-833947.77</f>
        <v>331269.21999999997</v>
      </c>
      <c r="M61" s="16">
        <v>592038.93999999994</v>
      </c>
      <c r="N61" s="26"/>
      <c r="O61" s="26"/>
      <c r="P61" s="26"/>
      <c r="Q61" s="26"/>
      <c r="R61" s="26"/>
      <c r="S61" s="26"/>
      <c r="T61" s="26"/>
      <c r="U61" s="26"/>
      <c r="V61" s="16">
        <v>588988.55000000005</v>
      </c>
      <c r="W61" s="16">
        <f>1024289.67-V61</f>
        <v>435301.12</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0</v>
      </c>
      <c r="M64" s="16">
        <v>0</v>
      </c>
      <c r="N64" s="26"/>
      <c r="O64" s="26"/>
      <c r="P64" s="26"/>
      <c r="Q64" s="26"/>
      <c r="R64" s="26"/>
      <c r="S64" s="26"/>
      <c r="T64" s="26"/>
      <c r="U64" s="26"/>
      <c r="V64" s="16">
        <v>0</v>
      </c>
      <c r="W64" s="16">
        <v>0</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f>5352345.24-2817312.44</f>
        <v>2535032.8000000003</v>
      </c>
      <c r="M65" s="16">
        <v>1769236.83</v>
      </c>
      <c r="N65" s="26"/>
      <c r="O65" s="26"/>
      <c r="P65" s="26"/>
      <c r="Q65" s="26"/>
      <c r="R65" s="26"/>
      <c r="S65" s="26"/>
      <c r="T65" s="26"/>
      <c r="U65" s="26"/>
      <c r="V65" s="16">
        <v>1558457.86</v>
      </c>
      <c r="W65" s="16">
        <f>4356865.66-V65</f>
        <v>2798407.8</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f>9210142.32-277626.37</f>
        <v>8932515.9500000011</v>
      </c>
      <c r="M66" s="16">
        <v>6051606.4900000002</v>
      </c>
      <c r="N66" s="26"/>
      <c r="O66" s="26"/>
      <c r="P66" s="26"/>
      <c r="Q66" s="26"/>
      <c r="R66" s="26"/>
      <c r="S66" s="26"/>
      <c r="T66" s="26"/>
      <c r="U66" s="26"/>
      <c r="V66" s="16">
        <v>303494.33</v>
      </c>
      <c r="W66" s="16">
        <f>200546.25-V66</f>
        <v>-102948.08000000002</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f>1222312.82-262.62</f>
        <v>1222050.2</v>
      </c>
      <c r="M67" s="16">
        <v>28570.979999999981</v>
      </c>
      <c r="N67" s="26"/>
      <c r="O67" s="26"/>
      <c r="P67" s="26"/>
      <c r="Q67" s="26"/>
      <c r="R67" s="26"/>
      <c r="S67" s="26"/>
      <c r="T67" s="26"/>
      <c r="U67" s="26"/>
      <c r="V67" s="16">
        <v>159.76</v>
      </c>
      <c r="W67" s="16">
        <f>635.43-V67</f>
        <v>475.66999999999996</v>
      </c>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f>255199.18-162489</f>
        <v>92710.18</v>
      </c>
      <c r="M68" s="16">
        <v>80209.289999999979</v>
      </c>
      <c r="N68" s="26"/>
      <c r="O68" s="26"/>
      <c r="P68" s="26"/>
      <c r="Q68" s="26"/>
      <c r="R68" s="26"/>
      <c r="S68" s="26"/>
      <c r="T68" s="26"/>
      <c r="U68" s="26"/>
      <c r="V68" s="16">
        <v>83886.93</v>
      </c>
      <c r="W68" s="16">
        <f>170656.68-V68</f>
        <v>86769.75</v>
      </c>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f>762408.73-548278.96</f>
        <v>214129.77000000002</v>
      </c>
      <c r="M69" s="16">
        <v>244504.64</v>
      </c>
      <c r="N69" s="26"/>
      <c r="O69" s="26"/>
      <c r="P69" s="26"/>
      <c r="Q69" s="26"/>
      <c r="R69" s="26"/>
      <c r="S69" s="26"/>
      <c r="T69" s="26"/>
      <c r="U69" s="26"/>
      <c r="V69" s="16">
        <v>307994.57</v>
      </c>
      <c r="W69" s="16">
        <f>625138.54-V69</f>
        <v>317143.97000000003</v>
      </c>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0</v>
      </c>
      <c r="W71" s="1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c r="W72" s="1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c r="W73" s="1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f>19979710.93-9889164.49</f>
        <v>10090546.439999999</v>
      </c>
      <c r="M74" s="16">
        <v>15957699.340000004</v>
      </c>
      <c r="N74" s="26"/>
      <c r="O74" s="26"/>
      <c r="P74" s="26"/>
      <c r="Q74" s="26"/>
      <c r="R74" s="26"/>
      <c r="S74" s="26"/>
      <c r="T74" s="26"/>
      <c r="U74" s="26"/>
      <c r="V74" s="16">
        <v>5190416.3</v>
      </c>
      <c r="W74" s="16">
        <f>9495852.94-V74</f>
        <v>4305436.6399999997</v>
      </c>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c r="N75" s="26"/>
      <c r="O75" s="26"/>
      <c r="P75" s="26"/>
      <c r="Q75" s="26"/>
      <c r="R75" s="26"/>
      <c r="S75" s="26"/>
      <c r="T75" s="26"/>
      <c r="U75" s="26"/>
      <c r="V75" s="16">
        <v>0</v>
      </c>
      <c r="W75" s="1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f>32956646.4-21971097.6</f>
        <v>10985548.799999997</v>
      </c>
      <c r="M77" s="23">
        <v>3661849.6000000015</v>
      </c>
      <c r="N77" s="22"/>
      <c r="O77" s="22"/>
      <c r="P77" s="22"/>
      <c r="Q77" s="22"/>
      <c r="R77" s="22"/>
      <c r="S77" s="22"/>
      <c r="T77" s="22"/>
      <c r="U77" s="22"/>
      <c r="V77" s="23">
        <v>10754581.5</v>
      </c>
      <c r="W77" s="23">
        <f>21509162-V77</f>
        <v>10754580.5</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f>85771383.12-57180922.08</f>
        <v>28590461.040000007</v>
      </c>
      <c r="M78" s="16">
        <v>28590461.039999992</v>
      </c>
      <c r="N78" s="26"/>
      <c r="O78" s="26"/>
      <c r="P78" s="26"/>
      <c r="Q78" s="26"/>
      <c r="R78" s="26"/>
      <c r="S78" s="26"/>
      <c r="T78" s="26"/>
      <c r="U78" s="26"/>
      <c r="V78" s="16">
        <v>30334151.850000001</v>
      </c>
      <c r="W78" s="16">
        <f>60668303.7-V78</f>
        <v>30334151.850000001</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'F:\Municipios IS 2021\Formatos Finales\México\[MEXICO_ACOLMAN_2021_1S.xlsx]Catálogos'!#REF!</xm:f>
          </x14:formula1>
          <xm:sqref>K12:K36</xm:sqref>
        </x14:dataValidation>
        <x14:dataValidation type="list" allowBlank="1" showInputMessage="1" showErrorMessage="1">
          <x14:formula1>
            <xm:f>'F:\Municipios IS 2021\Formatos Finales\México\[MEXICO_ACOLMAN_2021_1S.xlsx]Catálogos'!#REF!</xm:f>
          </x14:formula1>
          <xm:sqref>H12:H36</xm:sqref>
        </x14:dataValidation>
        <x14:dataValidation type="list" allowBlank="1" showInputMessage="1" showErrorMessage="1">
          <x14:formula1>
            <xm:f>'F:\Municipios IS 2021\Formatos Finales\México\[MEXICO_ACOLMAN_2021_1S.xlsx]Catálogos'!#REF!</xm:f>
          </x14:formula1>
          <xm:sqref>G12:G36</xm:sqref>
        </x14:dataValidation>
        <x14:dataValidation type="list" allowBlank="1" showInputMessage="1" showErrorMessage="1">
          <x14:formula1>
            <xm:f>'F:\Municipios IS 2021\Formatos Finales\México\[MEXICO_ACOLMAN_2021_1S.xlsx]Catálogos'!#REF!</xm:f>
          </x14:formula1>
          <xm:sqref>E12:E36</xm:sqref>
        </x14:dataValidation>
        <x14:dataValidation type="list" allowBlank="1" showInputMessage="1" showErrorMessage="1">
          <x14:formula1>
            <xm:f>'F:\Municipios IS 2021\Formatos Finales\México\[MEXICO_ACOLMAN_2021_1S.xlsx]Catálogos'!#REF!</xm:f>
          </x14:formula1>
          <xm:sqref>D26:D36</xm:sqref>
        </x14:dataValidation>
        <x14:dataValidation type="list" allowBlank="1" showInputMessage="1" showErrorMessage="1">
          <x14:formula1>
            <xm:f>'F:\Municipios IS 2021\Formatos Finales\México\[MEXICO_ACOLMAN_2021_1S.xlsx]Catálogos'!#REF!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2021-09-24T00:28:41Z</dcterms:modified>
</cp:coreProperties>
</file>