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\Michoacan\"/>
    </mc:Choice>
  </mc:AlternateContent>
  <workbookProtection workbookAlgorithmName="SHA-512" workbookHashValue="UyNsrvYGDgcwHNsoBHCDaGiH7Omq/J/ILq6vUSNZihPk+Bs3qhExIdQw8cLycqzIyujGmkuf2uEf7blRH3L0+w==" workbookSaltValue="5jH+OhQcVFpDWowLZLDi6A==" workbookSpinCount="100000" lockStructure="1"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  <c r="M77" i="1" s="1"/>
  <c r="L64" i="1"/>
  <c r="M64" i="1" s="1"/>
  <c r="L53" i="1"/>
  <c r="M53" i="1" s="1"/>
  <c r="L49" i="1"/>
  <c r="M49" i="1" s="1"/>
  <c r="L61" i="1" l="1"/>
  <c r="M61" i="1" s="1"/>
  <c r="L52" i="1"/>
  <c r="M52" i="1" s="1"/>
  <c r="L55" i="1"/>
  <c r="M55" i="1" s="1"/>
  <c r="L56" i="1"/>
  <c r="M56" i="1" s="1"/>
  <c r="L57" i="1"/>
  <c r="M57" i="1" s="1"/>
  <c r="L58" i="1"/>
  <c r="M58" i="1" s="1"/>
  <c r="L59" i="1"/>
  <c r="M59" i="1" s="1"/>
  <c r="L78" i="1"/>
  <c r="M78" i="1" s="1"/>
</calcChain>
</file>

<file path=xl/sharedStrings.xml><?xml version="1.0" encoding="utf-8"?>
<sst xmlns="http://schemas.openxmlformats.org/spreadsheetml/2006/main" count="165" uniqueCount="103">
  <si>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</si>
  <si>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</si>
  <si>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</si>
  <si>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</si>
  <si>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</si>
  <si>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</si>
  <si>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</si>
  <si>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</si>
  <si>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</si>
  <si>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</si>
  <si>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</si>
  <si>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</si>
  <si>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</si>
  <si>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</si>
  <si>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</si>
  <si>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</si>
  <si>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</si>
  <si>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</si>
  <si>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</si>
  <si>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</si>
  <si>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</si>
  <si>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</si>
  <si>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</si>
  <si>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</si>
  <si>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</si>
  <si>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</si>
  <si>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</si>
  <si>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</si>
  <si>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</si>
  <si>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</si>
  <si>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</si>
  <si>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</si>
  <si>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</si>
  <si>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</si>
  <si>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</si>
  <si>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</si>
  <si>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</si>
  <si>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</si>
  <si>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</si>
  <si>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</si>
  <si>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</si>
  <si>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</si>
  <si>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</si>
  <si>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</si>
  <si>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</si>
  <si>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</si>
  <si>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</si>
  <si>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</si>
  <si>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</si>
  <si>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</si>
  <si>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</si>
  <si>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</si>
  <si>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</si>
  <si>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</si>
  <si>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</si>
  <si>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</si>
  <si>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</si>
  <si>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</si>
  <si>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</si>
  <si>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</si>
  <si>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</si>
  <si>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</si>
  <si>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</si>
  <si>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</si>
  <si>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</si>
  <si>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</si>
  <si>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</si>
  <si>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</si>
  <si>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</si>
  <si>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</si>
  <si>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</si>
  <si>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</si>
  <si>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</si>
  <si>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</si>
  <si>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</si>
  <si>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</si>
  <si>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</si>
  <si>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</si>
  <si>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</si>
  <si>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</si>
  <si>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</si>
  <si>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</si>
  <si>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</si>
  <si>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</si>
  <si>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</si>
  <si>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</si>
  <si>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</si>
  <si>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</si>
  <si>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</si>
  <si>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</si>
  <si>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</si>
  <si>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</si>
  <si>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</si>
  <si>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</si>
  <si>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enero-marzo</t>
  </si>
  <si>
    <t>abril-junio</t>
  </si>
  <si>
    <t>julio-septiembre</t>
  </si>
  <si>
    <t>octubre-diciembre</t>
  </si>
  <si>
    <t>Michoacán de Ocampo</t>
  </si>
  <si>
    <t xml:space="preserve">Acuitzio </t>
  </si>
  <si>
    <t>Mifel</t>
  </si>
  <si>
    <t xml:space="preserve">Municipio de Acuitzio </t>
  </si>
  <si>
    <t>NO APARECE INFORMACION SOBRE CREDITOS A NOMBRE DEL AYUNTAMIENTO EN LOS REGISTROS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</si>
</sst>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BEY%20CUARENTENA/Municipios/Municipios%201S%202021/FINALES/FINALES/MICH/MICHOACAN_ACUITZI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49</v>
      </c>
      <c r="H12" s="38"/>
      <c r="I12" s="38" t="s">
        <v>101</v>
      </c>
      <c r="J12" s="39">
        <v>4000000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102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15676118</v>
      </c>
      <c r="M37" s="23">
        <v>15757869</v>
      </c>
      <c r="N37" s="22"/>
      <c r="O37" s="22"/>
      <c r="P37" s="22"/>
      <c r="Q37" s="22"/>
      <c r="R37" s="22"/>
      <c r="S37" s="22"/>
      <c r="T37" s="22"/>
      <c r="U37" s="22"/>
      <c r="V37" s="23">
        <v>15630285</v>
      </c>
      <c r="W37" s="23">
        <v>15766958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1374059</v>
      </c>
      <c r="M38" s="16">
        <v>2098887</v>
      </c>
      <c r="N38" s="26"/>
      <c r="O38" s="26"/>
      <c r="P38" s="26"/>
      <c r="Q38" s="26"/>
      <c r="R38" s="26"/>
      <c r="S38" s="26"/>
      <c r="T38" s="26"/>
      <c r="U38" s="26"/>
      <c r="V38" s="16">
        <v>1475994</v>
      </c>
      <c r="W38" s="16">
        <v>1475994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1516692</v>
      </c>
      <c r="M39" s="16">
        <v>1484402</v>
      </c>
      <c r="N39" s="26"/>
      <c r="O39" s="26"/>
      <c r="P39" s="26"/>
      <c r="Q39" s="26"/>
      <c r="R39" s="26"/>
      <c r="S39" s="26"/>
      <c r="T39" s="26"/>
      <c r="U39" s="26"/>
      <c r="V39" s="16">
        <v>1482402</v>
      </c>
      <c r="W39" s="16">
        <v>1467629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197056</v>
      </c>
      <c r="M46" s="23">
        <v>-36440</v>
      </c>
      <c r="N46" s="29"/>
      <c r="O46" s="29"/>
      <c r="P46" s="29"/>
      <c r="Q46" s="29"/>
      <c r="R46" s="29"/>
      <c r="S46" s="29"/>
      <c r="T46" s="29"/>
      <c r="U46" s="29"/>
      <c r="V46" s="23">
        <v>44330</v>
      </c>
      <c r="W46" s="23">
        <v>-13318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5347549</v>
      </c>
      <c r="M47" s="16">
        <v>2775702</v>
      </c>
      <c r="N47" s="26"/>
      <c r="O47" s="26"/>
      <c r="P47" s="26"/>
      <c r="Q47" s="26"/>
      <c r="R47" s="26"/>
      <c r="S47" s="26"/>
      <c r="T47" s="26"/>
      <c r="U47" s="26"/>
      <c r="V47" s="16">
        <v>5030272</v>
      </c>
      <c r="W47" s="16">
        <v>4816055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 t="e">
        <f>4453448-#REF!-#REF!</f>
        <v>#REF!</v>
      </c>
      <c r="M49" s="23" t="e">
        <f>4745343-#REF!-#REF!-L49</f>
        <v>#REF!</v>
      </c>
      <c r="N49" s="29"/>
      <c r="O49" s="29"/>
      <c r="P49" s="29"/>
      <c r="Q49" s="29"/>
      <c r="R49" s="29"/>
      <c r="S49" s="29"/>
      <c r="T49" s="29"/>
      <c r="U49" s="29"/>
      <c r="V49" s="23">
        <v>2434337</v>
      </c>
      <c r="W49" s="23">
        <v>546308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 t="e">
        <f>748139-#REF!-#REF!</f>
        <v>#REF!</v>
      </c>
      <c r="M52" s="16" t="e">
        <f>894503-#REF!-#REF!-L52</f>
        <v>#REF!</v>
      </c>
      <c r="N52" s="26"/>
      <c r="O52" s="26"/>
      <c r="P52" s="26"/>
      <c r="Q52" s="26"/>
      <c r="R52" s="26"/>
      <c r="S52" s="26"/>
      <c r="T52" s="26"/>
      <c r="U52" s="26"/>
      <c r="V52" s="16">
        <v>476741</v>
      </c>
      <c r="W52" s="16">
        <v>191721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 t="e">
        <f>1966667-#REF!</f>
        <v>#REF!</v>
      </c>
      <c r="M53" s="16" t="e">
        <f>1966667-#REF!-#REF!-L53</f>
        <v>#REF!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6858</v>
      </c>
      <c r="N54" s="26"/>
      <c r="O54" s="26"/>
      <c r="P54" s="26"/>
      <c r="Q54" s="26"/>
      <c r="R54" s="26"/>
      <c r="S54" s="26"/>
      <c r="T54" s="26"/>
      <c r="U54" s="26"/>
      <c r="V54" s="16">
        <v>3132</v>
      </c>
      <c r="W54" s="16">
        <v>-3132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 t="e">
        <f>4461-#REF!-#REF!</f>
        <v>#REF!</v>
      </c>
      <c r="M55" s="16" t="e">
        <f>7442-#REF!-#REF!-L55</f>
        <v>#REF!</v>
      </c>
      <c r="N55" s="26"/>
      <c r="O55" s="26"/>
      <c r="P55" s="26"/>
      <c r="Q55" s="26"/>
      <c r="R55" s="26"/>
      <c r="S55" s="26"/>
      <c r="T55" s="26"/>
      <c r="U55" s="26"/>
      <c r="V55" s="16">
        <v>1293</v>
      </c>
      <c r="W55" s="16">
        <v>1727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 t="e">
        <f>11818518-#REF!-#REF!</f>
        <v>#REF!</v>
      </c>
      <c r="M56" s="16" t="e">
        <f>15765271-#REF!-#REF!-L56</f>
        <v>#REF!</v>
      </c>
      <c r="N56" s="26"/>
      <c r="O56" s="26"/>
      <c r="P56" s="26"/>
      <c r="Q56" s="26"/>
      <c r="R56" s="26"/>
      <c r="S56" s="26"/>
      <c r="T56" s="26"/>
      <c r="U56" s="26"/>
      <c r="V56" s="16">
        <v>4437566</v>
      </c>
      <c r="W56" s="16">
        <v>4907957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 t="e">
        <f>4444252-#REF!-#REF!</f>
        <v>#REF!</v>
      </c>
      <c r="M57" s="16" t="e">
        <f>5750736-#REF!-#REF!-L57</f>
        <v>#REF!</v>
      </c>
      <c r="N57" s="26"/>
      <c r="O57" s="26"/>
      <c r="P57" s="26"/>
      <c r="Q57" s="26"/>
      <c r="R57" s="26"/>
      <c r="S57" s="26"/>
      <c r="T57" s="26"/>
      <c r="U57" s="26"/>
      <c r="V57" s="16">
        <v>1299905</v>
      </c>
      <c r="W57" s="16">
        <v>1386582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 t="e">
        <f>1961184-#REF!-#REF!</f>
        <v>#REF!</v>
      </c>
      <c r="M58" s="16" t="e">
        <f>2523388-#REF!-#REF!-L58</f>
        <v>#REF!</v>
      </c>
      <c r="N58" s="26"/>
      <c r="O58" s="26"/>
      <c r="P58" s="26"/>
      <c r="Q58" s="26"/>
      <c r="R58" s="26"/>
      <c r="S58" s="26"/>
      <c r="T58" s="26"/>
      <c r="U58" s="26"/>
      <c r="V58" s="16">
        <v>319053</v>
      </c>
      <c r="W58" s="16">
        <v>332935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 t="e">
        <f>85163-#REF!-#REF!</f>
        <v>#REF!</v>
      </c>
      <c r="M59" s="16" t="e">
        <f>167918-#REF!-#REF!-L59</f>
        <v>#REF!</v>
      </c>
      <c r="N59" s="26"/>
      <c r="O59" s="26"/>
      <c r="P59" s="26"/>
      <c r="Q59" s="26"/>
      <c r="R59" s="26"/>
      <c r="S59" s="26"/>
      <c r="T59" s="26"/>
      <c r="U59" s="26"/>
      <c r="V59" s="16">
        <v>116355</v>
      </c>
      <c r="W59" s="16">
        <v>92389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167918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 t="e">
        <f>405048-#REF!-#REF!</f>
        <v>#REF!</v>
      </c>
      <c r="M61" s="16" t="e">
        <f>531010-(#REF!+#REF!+L61)</f>
        <v>#REF!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 t="e">
        <f>470270-#REF!-#REF!</f>
        <v>#REF!</v>
      </c>
      <c r="M64" s="16" t="e">
        <f>614860-#REF!-#REF!-L64</f>
        <v>#REF!</v>
      </c>
      <c r="N64" s="26"/>
      <c r="O64" s="26"/>
      <c r="P64" s="26"/>
      <c r="Q64" s="26"/>
      <c r="R64" s="26"/>
      <c r="S64" s="26"/>
      <c r="T64" s="26"/>
      <c r="U64" s="26"/>
      <c r="V64" s="16">
        <v>101513</v>
      </c>
      <c r="W64" s="16">
        <v>102804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 t="e">
        <f>8728313-#REF!-#REF!</f>
        <v>#REF!</v>
      </c>
      <c r="M77" s="23" t="e">
        <f>10751287-#REF!-#REF!-L77</f>
        <v>#REF!</v>
      </c>
      <c r="N77" s="22"/>
      <c r="O77" s="22"/>
      <c r="P77" s="22"/>
      <c r="Q77" s="22"/>
      <c r="R77" s="22"/>
      <c r="S77" s="22"/>
      <c r="T77" s="22"/>
      <c r="U77" s="22"/>
      <c r="V77" s="23">
        <v>1984846</v>
      </c>
      <c r="W77" s="23">
        <v>2977518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 t="e">
        <f>4658983-#REF!-#REF!</f>
        <v>#REF!</v>
      </c>
      <c r="M78" s="16" t="e">
        <f>7194842-#REF!-#REF!-L78</f>
        <v>#REF!</v>
      </c>
      <c r="N78" s="26"/>
      <c r="O78" s="26"/>
      <c r="P78" s="26"/>
      <c r="Q78" s="26"/>
      <c r="R78" s="26"/>
      <c r="S78" s="26"/>
      <c r="T78" s="26"/>
      <c r="U78" s="26"/>
      <c r="V78" s="16">
        <v>1191047</v>
      </c>
      <c r="W78" s="16">
        <v>1874503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2021-09-24T23:22:28Z</dcterms:modified>
</cp:coreProperties>
</file>