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Tabasco\"/>
    </mc:Choice>
  </mc:AlternateContent>
  <workbookProtection workbookAlgorithmName="SHA-512" workbookHashValue="yCRaXlB6Mc5jLklOPN6ysuzdM1tVkNcwvG19u24QyIXJZ7SwEGTALeXC8MkZVQ/xHNUmOK5AAEFto7q1dYNwAQ==" workbookSaltValue="rlog4f++RtpP+ZDbPbRV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3" i="1" l="1"/>
  <c r="W82" i="1"/>
  <c r="W78" i="1"/>
  <c r="W77" i="1"/>
  <c r="W71" i="1"/>
  <c r="W59" i="1"/>
  <c r="W56" i="1"/>
  <c r="W54" i="1"/>
  <c r="W53" i="1"/>
  <c r="W52" i="1"/>
  <c r="W49" i="1"/>
</calcChain>
</file>

<file path=xl/sharedStrings.xml><?xml version="1.0" encoding="utf-8"?>
<sst xmlns="http://schemas.openxmlformats.org/spreadsheetml/2006/main" count="199" uniqueCount="116">
  <si>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</si>
  <si>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</si>
  <si>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</si>
  <si>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</si>
  <si>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</si>
  <si>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</si>
  <si>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</si>
  <si>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</si>
  <si>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</si>
  <si>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</si>
  <si>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</si>
  <si>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</si>
  <si>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</si>
  <si>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</si>
  <si>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</si>
  <si>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</si>
  <si>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</si>
  <si>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</si>
  <si>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</si>
  <si>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</si>
  <si>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</si>
  <si>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</si>
  <si>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</si>
  <si>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</si>
  <si>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</si>
  <si>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</si>
  <si>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</si>
  <si>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</si>
  <si>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</si>
  <si>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</si>
  <si>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</si>
  <si>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</si>
  <si>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</si>
  <si>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</si>
  <si>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</si>
  <si>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</si>
  <si>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</si>
  <si>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</si>
  <si>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</si>
  <si>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</si>
  <si>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</si>
  <si>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</si>
  <si>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</si>
  <si>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</si>
  <si>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</si>
  <si>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</si>
  <si>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</si>
  <si>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</si>
  <si>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</si>
  <si>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</si>
  <si>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</si>
  <si>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</si>
  <si>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</si>
  <si>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</si>
  <si>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</si>
  <si>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</si>
  <si>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</si>
  <si>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</si>
  <si>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</si>
  <si>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</si>
  <si>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</si>
  <si>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</si>
  <si>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</si>
  <si>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</si>
  <si>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</si>
  <si>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</si>
  <si>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</si>
  <si>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</si>
  <si>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</si>
  <si>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</si>
  <si>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</si>
  <si>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</si>
  <si>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</si>
  <si>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</si>
  <si>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</si>
  <si>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</si>
  <si>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</si>
  <si>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</si>
  <si>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</si>
  <si>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</si>
  <si>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</si>
  <si>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</si>
  <si>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</si>
  <si>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</si>
  <si>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</si>
  <si>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</si>
  <si>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</si>
  <si>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</si>
  <si>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</si>
  <si>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</si>
  <si>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</si>
  <si>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</si>
  <si>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</si>
  <si>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</si>
  <si>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</si>
  <si>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</si>
  <si>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</si>
  <si>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</si>
  <si>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</si>
  <si>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Tabasco</t>
  </si>
  <si>
    <t>Centro</t>
  </si>
  <si>
    <t>https://transparencia.villahermosa.gob.mx/doctos/files/2021/Informacion_Interes/Finanzas/1er_Trimestre/DFSC1571/1_CUENTA_ANUAL_2020.PDF</t>
  </si>
  <si>
    <t>https://www.conac.gob.mx/</t>
  </si>
  <si>
    <t>BBVA Bancomer</t>
  </si>
  <si>
    <t>PZ7-0515049</t>
  </si>
  <si>
    <t>Municipio Centro</t>
  </si>
  <si>
    <t>EN COMISIONES SE AGREGO EL PATRIMONIO DEL FIDEICOMISO</t>
  </si>
  <si>
    <t>P27-1219074</t>
  </si>
  <si>
    <t xml:space="preserve"> Nuevo crédito adquirido en 2019. En relación a su observación de Sección de Deuda de Largo Plazo, informo a usted sobre el crédito contratado con BBVA por un importe de 140 MDP, el día 08 de enero del 2020 se realizo la disposición del crédito, en lo que respecta a lo que se reporto en el Registro Público único de la SHCP y el Formato 2 CONAC LDF informe analítico de la Deuda Pública y Otros pasivos al cierre del 2019, informo a usted que no se realizo el registro en el informe analítico de la Deuda Publica ya que no se había hecho la disposición del crédito.</t>
  </si>
  <si>
    <t>Crédito de Corto Plazo</t>
  </si>
  <si>
    <t>EN TRAMITE</t>
  </si>
  <si>
    <t>EL CREDITO FUE LIQUIDADO EL 31 DE JULIO DEL 2018.</t>
  </si>
  <si>
    <t>EL CRÉDITO FUE LIQUIDADO EL 02 DE DICIEMBRE DEL 2019.</t>
  </si>
  <si>
    <t>EL CREDITO FUE LIQUIDADO EL 30 DE JUNIO DEL 2021</t>
  </si>
  <si>
    <t>EL MUNICIPIO DE CENTRO SOLO RECIBE DEL RAMO 28</t>
  </si>
  <si>
    <t>SE HACE UN AJUSTE EN LOS CONVENIOS YA QUE EN TRANSFERENCIA FEDERALES ETIQUETAS EN CONVENIOS Y EL RUBRO DE OTROS CONVENIOS Y SUBSIDIOS SE REFLEJO LA DIFERENCIA POR LO QUE ESTABA DUPLICADO EN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</si>
</sst>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Tabaco/TABASCO_CENTR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S21" sqref="A21:S2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/>
      <c r="I12" s="38" t="s">
        <v>105</v>
      </c>
      <c r="J12" s="39">
        <v>394177230</v>
      </c>
      <c r="K12" s="38" t="s">
        <v>94</v>
      </c>
      <c r="L12" s="39">
        <v>204388193.16</v>
      </c>
      <c r="M12" s="39">
        <v>193438825.65000001</v>
      </c>
      <c r="N12" s="39">
        <v>10949367.75</v>
      </c>
      <c r="O12" s="39">
        <v>10949367.800000001</v>
      </c>
      <c r="P12" s="39">
        <v>3144016.81</v>
      </c>
      <c r="Q12" s="39">
        <v>2688414.2</v>
      </c>
      <c r="R12" s="39"/>
      <c r="S12" s="39"/>
      <c r="T12" s="39">
        <v>0</v>
      </c>
      <c r="U12" s="39">
        <v>0</v>
      </c>
      <c r="V12" s="39">
        <v>182489458.13999999</v>
      </c>
      <c r="W12" s="39">
        <v>171540090.63</v>
      </c>
      <c r="X12" s="39">
        <v>10949367.800000001</v>
      </c>
      <c r="Y12" s="39">
        <v>10949367.800000001</v>
      </c>
      <c r="Z12" s="39">
        <v>2434476.46</v>
      </c>
      <c r="AA12" s="39">
        <v>2262521.2300000004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107</v>
      </c>
      <c r="G13" s="40" t="s">
        <v>24</v>
      </c>
      <c r="H13" s="40"/>
      <c r="I13" s="40" t="s">
        <v>105</v>
      </c>
      <c r="J13" s="41">
        <v>140000000</v>
      </c>
      <c r="K13" s="40" t="s">
        <v>94</v>
      </c>
      <c r="L13" s="41">
        <v>140000000</v>
      </c>
      <c r="M13" s="41">
        <v>140000000</v>
      </c>
      <c r="N13" s="41">
        <v>0</v>
      </c>
      <c r="O13" s="41">
        <v>0</v>
      </c>
      <c r="P13" s="41">
        <v>2812133.3</v>
      </c>
      <c r="Q13" s="41">
        <v>2812133.3</v>
      </c>
      <c r="R13" s="41"/>
      <c r="S13" s="41"/>
      <c r="T13" s="41">
        <v>0</v>
      </c>
      <c r="U13" s="41">
        <v>0</v>
      </c>
      <c r="V13" s="41">
        <v>130666666.67</v>
      </c>
      <c r="W13" s="41">
        <v>121333333.34</v>
      </c>
      <c r="X13" s="41">
        <v>9333333.3300000001</v>
      </c>
      <c r="Y13" s="41">
        <v>9333333.3300000001</v>
      </c>
      <c r="Z13" s="41">
        <v>2691904.44</v>
      </c>
      <c r="AA13" s="41">
        <v>2534316.2999999998</v>
      </c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 t="s">
        <v>103</v>
      </c>
      <c r="F26" s="18" t="s">
        <v>110</v>
      </c>
      <c r="G26" s="18" t="s">
        <v>49</v>
      </c>
      <c r="H26" s="18"/>
      <c r="I26" s="18" t="s">
        <v>105</v>
      </c>
      <c r="J26" s="19">
        <v>50000000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/>
      <c r="S26" s="19"/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/>
      <c r="AA26" s="19"/>
      <c r="AB26" s="19"/>
      <c r="AC26" s="19"/>
      <c r="AD26" s="19"/>
      <c r="AE26" s="19"/>
      <c r="AF26" s="46" t="s">
        <v>111</v>
      </c>
    </row>
    <row r="27" spans="2:32" ht="30" customHeight="1" x14ac:dyDescent="0.45">
      <c r="B27" s="13"/>
      <c r="C27" s="14"/>
      <c r="D27" s="15" t="s">
        <v>109</v>
      </c>
      <c r="E27" s="15" t="s">
        <v>103</v>
      </c>
      <c r="F27" s="15" t="s">
        <v>110</v>
      </c>
      <c r="G27" s="15" t="s">
        <v>49</v>
      </c>
      <c r="H27" s="15"/>
      <c r="I27" s="15" t="s">
        <v>105</v>
      </c>
      <c r="J27" s="16">
        <v>35000000</v>
      </c>
      <c r="K27" s="15" t="s">
        <v>94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/>
      <c r="S27" s="16"/>
      <c r="T27" s="16">
        <v>0</v>
      </c>
      <c r="U27" s="16">
        <v>0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112</v>
      </c>
    </row>
    <row r="28" spans="2:32" ht="30" customHeight="1" x14ac:dyDescent="0.45">
      <c r="B28" s="13"/>
      <c r="C28" s="14"/>
      <c r="D28" s="15" t="s">
        <v>109</v>
      </c>
      <c r="E28" s="15" t="s">
        <v>103</v>
      </c>
      <c r="F28" s="15" t="s">
        <v>110</v>
      </c>
      <c r="G28" s="15" t="s">
        <v>49</v>
      </c>
      <c r="H28" s="15"/>
      <c r="I28" s="15" t="s">
        <v>105</v>
      </c>
      <c r="J28" s="16">
        <v>100000000</v>
      </c>
      <c r="K28" s="15" t="s">
        <v>94</v>
      </c>
      <c r="L28" s="16">
        <v>0</v>
      </c>
      <c r="M28" s="16">
        <v>100000000</v>
      </c>
      <c r="N28" s="16">
        <v>0</v>
      </c>
      <c r="O28" s="16">
        <v>0</v>
      </c>
      <c r="P28" s="16">
        <v>0</v>
      </c>
      <c r="Q28" s="16">
        <v>668888.9</v>
      </c>
      <c r="R28" s="16">
        <v>0</v>
      </c>
      <c r="S28" s="16">
        <v>0</v>
      </c>
      <c r="T28" s="16">
        <v>0</v>
      </c>
      <c r="U28" s="16">
        <v>0</v>
      </c>
      <c r="V28" s="16">
        <v>50000000</v>
      </c>
      <c r="W28" s="16">
        <v>0</v>
      </c>
      <c r="X28" s="16">
        <v>49999999.979999997</v>
      </c>
      <c r="Y28" s="16">
        <v>49999999.990000002</v>
      </c>
      <c r="Z28" s="16">
        <v>1174444.44</v>
      </c>
      <c r="AA28" s="16">
        <v>471851.85</v>
      </c>
      <c r="AB28" s="16"/>
      <c r="AC28" s="16"/>
      <c r="AD28" s="16"/>
      <c r="AE28" s="16"/>
      <c r="AF28" s="44" t="s">
        <v>113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40078235.200000003</v>
      </c>
      <c r="M37" s="23">
        <v>101708241.92</v>
      </c>
      <c r="N37" s="22"/>
      <c r="O37" s="22"/>
      <c r="P37" s="22"/>
      <c r="Q37" s="22"/>
      <c r="R37" s="22"/>
      <c r="S37" s="22"/>
      <c r="T37" s="22"/>
      <c r="U37" s="22"/>
      <c r="V37" s="23">
        <v>40840511.729999997</v>
      </c>
      <c r="W37" s="23">
        <v>37357057.259999998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83626907.170000002</v>
      </c>
      <c r="N38" s="26"/>
      <c r="O38" s="26"/>
      <c r="P38" s="26"/>
      <c r="Q38" s="26"/>
      <c r="R38" s="26"/>
      <c r="S38" s="26"/>
      <c r="T38" s="26"/>
      <c r="U38" s="26"/>
      <c r="V38" s="16">
        <v>1644450.97</v>
      </c>
      <c r="W38" s="16">
        <v>2852002.37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156945566.13999999</v>
      </c>
      <c r="M39" s="16">
        <v>79606191.209999993</v>
      </c>
      <c r="N39" s="26"/>
      <c r="O39" s="26"/>
      <c r="P39" s="26"/>
      <c r="Q39" s="26"/>
      <c r="R39" s="26"/>
      <c r="S39" s="26"/>
      <c r="T39" s="26"/>
      <c r="U39" s="26"/>
      <c r="V39" s="16">
        <v>69360719.280000001</v>
      </c>
      <c r="W39" s="16">
        <v>57445647.979999997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5475665.9500000002</v>
      </c>
      <c r="M46" s="23">
        <v>17046992.41</v>
      </c>
      <c r="N46" s="29"/>
      <c r="O46" s="29"/>
      <c r="P46" s="29"/>
      <c r="Q46" s="29"/>
      <c r="R46" s="29"/>
      <c r="S46" s="29"/>
      <c r="T46" s="29"/>
      <c r="U46" s="29"/>
      <c r="V46" s="23">
        <v>3600493.18</v>
      </c>
      <c r="W46" s="23">
        <v>2012260.21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405199295.74000001</v>
      </c>
      <c r="M47" s="16">
        <v>242024495.94</v>
      </c>
      <c r="N47" s="26"/>
      <c r="O47" s="26"/>
      <c r="P47" s="26"/>
      <c r="Q47" s="26"/>
      <c r="R47" s="26"/>
      <c r="S47" s="26"/>
      <c r="T47" s="26"/>
      <c r="U47" s="26"/>
      <c r="V47" s="16">
        <v>174929226.22999999</v>
      </c>
      <c r="W47" s="16">
        <v>148596365.46000001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32244679.960000008</v>
      </c>
      <c r="M49" s="23">
        <v>49082464.319999993</v>
      </c>
      <c r="N49" s="29"/>
      <c r="O49" s="29"/>
      <c r="P49" s="29"/>
      <c r="Q49" s="29"/>
      <c r="R49" s="29"/>
      <c r="S49" s="29"/>
      <c r="T49" s="29"/>
      <c r="U49" s="29"/>
      <c r="V49" s="23">
        <v>133819746.62</v>
      </c>
      <c r="W49" s="23">
        <f>186223260.4-V49</f>
        <v>52403513.780000001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32922868.350000001</v>
      </c>
      <c r="M52" s="16">
        <v>34562678.629999995</v>
      </c>
      <c r="N52" s="26"/>
      <c r="O52" s="26"/>
      <c r="P52" s="26"/>
      <c r="Q52" s="26"/>
      <c r="R52" s="26"/>
      <c r="S52" s="26"/>
      <c r="T52" s="26"/>
      <c r="U52" s="26"/>
      <c r="V52" s="16">
        <v>39259647.020000003</v>
      </c>
      <c r="W52" s="16">
        <f>77229859.15-V52</f>
        <v>37970212.130000003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39190.909999999916</v>
      </c>
      <c r="M53" s="16">
        <v>2660846.3099999996</v>
      </c>
      <c r="N53" s="26"/>
      <c r="O53" s="26"/>
      <c r="P53" s="26"/>
      <c r="Q53" s="26"/>
      <c r="R53" s="26"/>
      <c r="S53" s="26"/>
      <c r="T53" s="26"/>
      <c r="U53" s="26"/>
      <c r="V53" s="16">
        <v>270424.01</v>
      </c>
      <c r="W53" s="16">
        <f>396932.37-V53</f>
        <v>126508.35999999999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3001335.1100000003</v>
      </c>
      <c r="M54" s="16">
        <v>16398026.329999998</v>
      </c>
      <c r="N54" s="26"/>
      <c r="O54" s="26"/>
      <c r="P54" s="26"/>
      <c r="Q54" s="26"/>
      <c r="R54" s="26"/>
      <c r="S54" s="26"/>
      <c r="T54" s="26"/>
      <c r="U54" s="26"/>
      <c r="V54" s="16">
        <v>1219985.21</v>
      </c>
      <c r="W54" s="16">
        <f>847288.01-V54</f>
        <v>-372697.19999999995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292866750</v>
      </c>
      <c r="M56" s="16">
        <v>289179984</v>
      </c>
      <c r="N56" s="26"/>
      <c r="O56" s="26"/>
      <c r="P56" s="26"/>
      <c r="Q56" s="26"/>
      <c r="R56" s="26"/>
      <c r="S56" s="26"/>
      <c r="T56" s="26"/>
      <c r="U56" s="26"/>
      <c r="V56" s="16">
        <v>323808576.33999997</v>
      </c>
      <c r="W56" s="16">
        <f>692038750.34-V56</f>
        <v>368230174.00000006</v>
      </c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12454613.969999999</v>
      </c>
      <c r="M59" s="16">
        <v>10335729</v>
      </c>
      <c r="N59" s="26"/>
      <c r="O59" s="26"/>
      <c r="P59" s="26"/>
      <c r="Q59" s="26"/>
      <c r="R59" s="26"/>
      <c r="S59" s="26"/>
      <c r="T59" s="26"/>
      <c r="U59" s="26"/>
      <c r="V59" s="16">
        <v>13275469</v>
      </c>
      <c r="W59" s="16">
        <f>29245964-V59</f>
        <v>15970495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50593970.689999998</v>
      </c>
      <c r="M66" s="16">
        <v>36583869</v>
      </c>
      <c r="N66" s="26"/>
      <c r="O66" s="26"/>
      <c r="P66" s="26"/>
      <c r="Q66" s="26"/>
      <c r="R66" s="26"/>
      <c r="S66" s="26"/>
      <c r="T66" s="26"/>
      <c r="U66" s="26"/>
      <c r="V66" s="16">
        <v>2219028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56565071.210000001</v>
      </c>
      <c r="M71" s="16">
        <v>154958304.48999998</v>
      </c>
      <c r="N71" s="26"/>
      <c r="O71" s="26"/>
      <c r="P71" s="26"/>
      <c r="Q71" s="26"/>
      <c r="R71" s="26"/>
      <c r="S71" s="26"/>
      <c r="T71" s="26"/>
      <c r="U71" s="26"/>
      <c r="V71" s="16">
        <v>21189130.420000002</v>
      </c>
      <c r="W71" s="16">
        <f>64828215.32-V71</f>
        <v>43639084.899999999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>
        <v>0</v>
      </c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23187298</v>
      </c>
      <c r="M77" s="23">
        <v>23187298</v>
      </c>
      <c r="N77" s="22"/>
      <c r="O77" s="22"/>
      <c r="P77" s="22"/>
      <c r="Q77" s="22"/>
      <c r="R77" s="22"/>
      <c r="S77" s="22"/>
      <c r="T77" s="22"/>
      <c r="U77" s="22"/>
      <c r="V77" s="23">
        <v>34038447</v>
      </c>
      <c r="W77" s="23">
        <f>68076894-V77</f>
        <v>34038447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361140993</v>
      </c>
      <c r="M78" s="16">
        <v>120380332</v>
      </c>
      <c r="N78" s="26"/>
      <c r="O78" s="26"/>
      <c r="P78" s="26"/>
      <c r="Q78" s="26"/>
      <c r="R78" s="26"/>
      <c r="S78" s="26"/>
      <c r="T78" s="26"/>
      <c r="U78" s="26"/>
      <c r="V78" s="16">
        <v>118720110</v>
      </c>
      <c r="W78" s="16">
        <f>237440220-V78</f>
        <v>118720110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88648694.299999997</v>
      </c>
      <c r="M82" s="16">
        <v>110358984.43000001</v>
      </c>
      <c r="N82" s="26"/>
      <c r="O82" s="26"/>
      <c r="P82" s="26"/>
      <c r="Q82" s="26"/>
      <c r="R82" s="26"/>
      <c r="S82" s="26"/>
      <c r="T82" s="26"/>
      <c r="U82" s="26"/>
      <c r="V82" s="16">
        <v>99184572.530000001</v>
      </c>
      <c r="W82" s="16">
        <f>205907828.27-V82</f>
        <v>106723255.74000001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10814668</v>
      </c>
      <c r="M83" s="16">
        <v>11754062</v>
      </c>
      <c r="N83" s="26"/>
      <c r="O83" s="26"/>
      <c r="P83" s="26"/>
      <c r="Q83" s="26"/>
      <c r="R83" s="26"/>
      <c r="S83" s="26"/>
      <c r="T83" s="26"/>
      <c r="U83" s="26"/>
      <c r="V83" s="16">
        <v>11466666</v>
      </c>
      <c r="W83" s="16">
        <f>23138172-V83</f>
        <v>11671506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-240760662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Finales\Tabaco\[TABASCO_CENTRO_2021_1S.xlsx]Catálogos'!#REF!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Finales\Tabaco\[TABASCO_CENTRO_2021_1S.xlsx]Catálogos'!#REF!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Finales\Tabaco\[TABASCO_CENTRO_2021_1S.xlsx]Catálogos'!#REF!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Finales\Tabaco\[TABASCO_CENTRO_2021_1S.xlsx]Catálogos'!#REF!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Finales\Tabaco\[TABASCO_CENTRO_2021_1S.xlsx]Catálogos'!#REF!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Finales\Tabaco\[TABASCO_CENTRO_2021_1S.xlsx]Catálogos'!#REF!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2021-09-24T19:30:19Z</dcterms:modified>
</cp:coreProperties>
</file>