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Municipios IS 2021\Formatos Para Publicar\Tabasco\"/>
    </mc:Choice>
  </mc:AlternateContent>
  <workbookProtection workbookAlgorithmName="SHA-512" workbookHashValue="i1BXTplUeNzpz/BxEKOCJp4z8fDyXLP0whcxRBt/HnzRtjVyt4oOETUm35m+lJiSxEN2YUlAcIZOqX1+FGr4Dw==" workbookSaltValue="UCN3BdtTIPMwtVwuiF4SR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3" i="1" l="1"/>
  <c r="M83" i="1"/>
  <c r="L83" i="1"/>
  <c r="W78" i="1"/>
  <c r="M78" i="1"/>
  <c r="L78" i="1"/>
  <c r="W77" i="1"/>
  <c r="M77" i="1"/>
  <c r="L77" i="1"/>
  <c r="W73" i="1"/>
  <c r="V73" i="1"/>
  <c r="M73" i="1"/>
  <c r="L73" i="1"/>
  <c r="W66" i="1"/>
  <c r="M66" i="1"/>
  <c r="L66" i="1"/>
  <c r="W65" i="1"/>
  <c r="M65" i="1"/>
  <c r="L65" i="1"/>
  <c r="W59" i="1"/>
  <c r="M59" i="1"/>
  <c r="L59" i="1"/>
  <c r="W56" i="1"/>
  <c r="M56" i="1"/>
  <c r="L56" i="1"/>
  <c r="W54" i="1"/>
  <c r="M54" i="1"/>
  <c r="L54" i="1"/>
  <c r="W53" i="1"/>
  <c r="M53" i="1"/>
  <c r="L53" i="1"/>
  <c r="W52" i="1"/>
  <c r="V52" i="1"/>
  <c r="M52" i="1"/>
  <c r="L52" i="1"/>
  <c r="W49" i="1"/>
  <c r="M49" i="1"/>
  <c r="L49" i="1"/>
  <c r="W47" i="1"/>
  <c r="M47" i="1"/>
  <c r="L47" i="1"/>
  <c r="W46" i="1"/>
  <c r="M46" i="1"/>
  <c r="L46" i="1"/>
  <c r="W44" i="1"/>
  <c r="M44" i="1"/>
  <c r="L44" i="1"/>
  <c r="W39" i="1"/>
  <c r="V39" i="1"/>
  <c r="M39" i="1"/>
  <c r="L39" i="1"/>
  <c r="W38" i="1"/>
  <c r="M38" i="1"/>
  <c r="L38" i="1"/>
  <c r="W37" i="1"/>
  <c r="M37" i="1"/>
  <c r="L37" i="1"/>
  <c r="AA13" i="1"/>
  <c r="Z13" i="1"/>
  <c r="Q13" i="1"/>
</calcChain>
</file>

<file path=xl/sharedStrings.xml><?xml version="1.0" encoding="utf-8"?>
<sst xmlns="http://schemas.openxmlformats.org/spreadsheetml/2006/main" count="181" uniqueCount="113">
  <si>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</si>
  <si>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</si>
  <si>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</si>
  <si>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</si>
  <si>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</si>
  <si>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</si>
  <si>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</si>
  <si>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</si>
  <si>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</si>
  <si>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</si>
  <si>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</si>
  <si>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</si>
  <si>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</si>
  <si>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</si>
  <si>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</si>
  <si>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</si>
  <si>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</si>
  <si>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</si>
  <si>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</si>
  <si>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</si>
  <si>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</si>
  <si>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</si>
  <si>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</si>
  <si>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</si>
  <si>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</si>
  <si>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</si>
  <si>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</si>
  <si>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</si>
  <si>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</si>
  <si>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</si>
  <si>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</si>
  <si>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</si>
  <si>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</si>
  <si>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</si>
  <si>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</si>
  <si>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</si>
  <si>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</si>
  <si>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</si>
  <si>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</si>
  <si>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</si>
  <si>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</si>
  <si>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</si>
  <si>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</si>
  <si>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</si>
  <si>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</si>
  <si>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</si>
  <si>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</si>
  <si>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</si>
  <si>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</si>
  <si>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</si>
  <si>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</si>
  <si>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</si>
  <si>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</si>
  <si>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</si>
  <si>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</si>
  <si>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</si>
  <si>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</si>
  <si>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</si>
  <si>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</si>
  <si>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</si>
  <si>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</si>
  <si>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</si>
  <si>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</si>
  <si>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</si>
  <si>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</si>
  <si>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</si>
  <si>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</si>
  <si>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</si>
  <si>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</si>
  <si>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</si>
  <si>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</si>
  <si>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</si>
  <si>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</si>
  <si>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</si>
  <si>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</si>
  <si>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</si>
  <si>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</si>
  <si>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</si>
  <si>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</si>
  <si>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</si>
  <si>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</si>
  <si>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</si>
  <si>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</si>
  <si>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</si>
  <si>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</si>
  <si>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</si>
  <si>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</si>
  <si>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</si>
  <si>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</si>
  <si>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</si>
  <si>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</si>
  <si>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</si>
  <si>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</si>
  <si>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</si>
  <si>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</si>
  <si>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</si>
  <si>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</si>
  <si>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</si>
  <si>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</si>
  <si>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</si>
  <si>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Tabasco</t>
  </si>
  <si>
    <t>Macuspana</t>
  </si>
  <si>
    <t>162/2005</t>
  </si>
  <si>
    <t>Municipio de Macuspana</t>
  </si>
  <si>
    <t>CREDITO PAGADO  SEGÚN OFICIO DTAB-227000/048/2018  EXPEDIDO POR BANOBRAS EL 16 DE ABRIL DEL 2018  ESTE CREDITO NO SE  AMORTIZO EN EL 2017 SI NO DE EJERCICIOS ANTERIOS POR LO  CUAL NO TENEMOS EL INFORME  COMO SE FUE AMORTIZANDO</t>
  </si>
  <si>
    <t>Asociación Público Privada</t>
  </si>
  <si>
    <t>Prestador de Servicios</t>
  </si>
  <si>
    <t>P27-0618058</t>
  </si>
  <si>
    <t>OBLIGACIONES  DEL CONTRATO  MM/APP/CPS/001/2014 , este Municipio adquirió de acuerdo al registro público único de financiamiento y obligaciones de entidades federativas y municipios número P27-0618058 de fecha 07 de Junio de 2018 con el “inversionista acreedor “denominado NL TECHNOLOGIES, S.A. DE C.V. BANCO AFIRME, por un monto de $294,804,000.00; este financiamiento no se encuentra registrado como tal en los informes contables al cierre del ejercicio del 2019, mas aún asi se han efectuado  las retenciones de pagos por la inversión del proyecto de modernización de alumbrado público  de la contraprestación y mantenimiento de la Inversión  por la misma Secretaria de Finanzas del Estado de Tabasco, En el ejercicio 2018 la cantidad de $12,000,000.00 y en el Ejercicio 2019 la cantidad de $ 36.840,000.00, sumando la cantidad de $40,510,983.00 descontada via Participaciones de los Ejercicios mencionados.</t>
  </si>
  <si>
    <t xml:space="preserve"> </t>
  </si>
  <si>
    <t>Crédito de Corto Plazo</t>
  </si>
  <si>
    <t>Banorte</t>
  </si>
  <si>
    <t>SF/DP/DDM/210/2019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</si>
</sst>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IS%202021/Formatos%20Recibidos/Tabasco/TABASCO_MACUSPANA%202021%20JUNIO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macuspana.gob.mx/media/MODULO/01_ARMONIZACION_CONTABLE/2018/DF/DICIEMBRE/estado-analitico-de-la-deuda-pubica-y-_zXwWxkj.pdf" TargetMode="External"/><Relationship Id="rId1" Type="http://schemas.openxmlformats.org/officeDocument/2006/relationships/hyperlink" Target="http://transparencia.macuspana.gob.mx/media/MODULO/01_ARMONIZACION_CONTABLE/2018/DF/DICIEMBRE/estado-analitico-de-la-deuda-pubica-y-_zXwWxk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L55" zoomScale="40" zoomScaleNormal="40" workbookViewId="0">
      <selection activeCell="R17" sqref="R17:AA22"/>
    </sheetView>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x14ac:dyDescent="0.45">
      <c r="B12" s="11" t="s">
        <v>22</v>
      </c>
      <c r="C12" s="12" t="s">
        <v>23</v>
      </c>
      <c r="D12" s="38" t="s">
        <v>93</v>
      </c>
      <c r="E12" s="38" t="s">
        <v>94</v>
      </c>
      <c r="F12" s="38" t="s">
        <v>102</v>
      </c>
      <c r="G12" s="38" t="s">
        <v>24</v>
      </c>
      <c r="H12" s="38"/>
      <c r="I12" s="38" t="s">
        <v>103</v>
      </c>
      <c r="J12" s="39">
        <v>64094862</v>
      </c>
      <c r="K12" s="38" t="s">
        <v>95</v>
      </c>
      <c r="L12" s="39">
        <v>0</v>
      </c>
      <c r="M12" s="39">
        <v>0</v>
      </c>
      <c r="N12" s="39">
        <v>0</v>
      </c>
      <c r="O12" s="39">
        <v>0</v>
      </c>
      <c r="P12" s="39"/>
      <c r="Q12" s="39"/>
      <c r="R12" s="39"/>
      <c r="S12" s="39"/>
      <c r="T12" s="39"/>
      <c r="U12" s="39"/>
      <c r="V12" s="39">
        <v>0</v>
      </c>
      <c r="W12" s="39">
        <v>0</v>
      </c>
      <c r="X12" s="39">
        <v>0</v>
      </c>
      <c r="Y12" s="39">
        <v>0</v>
      </c>
      <c r="Z12" s="39"/>
      <c r="AA12" s="39"/>
      <c r="AB12" s="39"/>
      <c r="AC12" s="39"/>
      <c r="AD12" s="39"/>
      <c r="AE12" s="39"/>
      <c r="AF12" s="42" t="s">
        <v>104</v>
      </c>
    </row>
    <row r="13" spans="2:32" ht="30" customHeight="1" x14ac:dyDescent="0.45">
      <c r="B13" s="13"/>
      <c r="C13" s="14"/>
      <c r="D13" s="40" t="s">
        <v>105</v>
      </c>
      <c r="E13" s="40" t="s">
        <v>106</v>
      </c>
      <c r="F13" s="40" t="s">
        <v>107</v>
      </c>
      <c r="G13" s="40" t="s">
        <v>24</v>
      </c>
      <c r="H13" s="40"/>
      <c r="I13" s="40" t="s">
        <v>103</v>
      </c>
      <c r="J13" s="41">
        <v>294804000</v>
      </c>
      <c r="K13" s="40" t="s">
        <v>95</v>
      </c>
      <c r="L13" s="41">
        <v>225681010</v>
      </c>
      <c r="M13" s="41">
        <v>335390</v>
      </c>
      <c r="N13" s="41">
        <v>9854700</v>
      </c>
      <c r="O13" s="41">
        <v>7370100</v>
      </c>
      <c r="P13" s="41"/>
      <c r="Q13" s="41">
        <f>10304100-7370100</f>
        <v>2934000</v>
      </c>
      <c r="R13" s="41"/>
      <c r="S13" s="41"/>
      <c r="T13" s="41"/>
      <c r="U13" s="41"/>
      <c r="V13" s="41">
        <v>218646300</v>
      </c>
      <c r="W13" s="41">
        <v>194266017</v>
      </c>
      <c r="X13" s="41">
        <v>7370100</v>
      </c>
      <c r="Y13" s="41">
        <v>7370100</v>
      </c>
      <c r="Z13" s="41">
        <f>10304100-7370100</f>
        <v>2934000</v>
      </c>
      <c r="AA13" s="41">
        <f>10304100-7370100</f>
        <v>2934000</v>
      </c>
      <c r="AB13" s="41"/>
      <c r="AC13" s="41"/>
      <c r="AD13" s="41"/>
      <c r="AE13" s="41"/>
      <c r="AF13" s="43" t="s">
        <v>108</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109</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t="s">
        <v>110</v>
      </c>
      <c r="E26" s="18" t="s">
        <v>111</v>
      </c>
      <c r="F26" s="18" t="s">
        <v>112</v>
      </c>
      <c r="G26" s="18" t="s">
        <v>24</v>
      </c>
      <c r="H26" s="18"/>
      <c r="I26" s="18" t="s">
        <v>103</v>
      </c>
      <c r="J26" s="19">
        <v>42000000</v>
      </c>
      <c r="K26" s="18" t="s">
        <v>95</v>
      </c>
      <c r="L26" s="19">
        <v>10500000</v>
      </c>
      <c r="M26" s="19">
        <v>10500000</v>
      </c>
      <c r="N26" s="19">
        <v>10500000</v>
      </c>
      <c r="O26" s="19">
        <v>10500000</v>
      </c>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f>27079839.49-23694470.46</f>
        <v>3385369.0299999975</v>
      </c>
      <c r="M37" s="23">
        <f>15722512.72-27079839.49</f>
        <v>-11357326.769999998</v>
      </c>
      <c r="N37" s="22"/>
      <c r="O37" s="22"/>
      <c r="P37" s="22"/>
      <c r="Q37" s="22"/>
      <c r="R37" s="22"/>
      <c r="S37" s="22"/>
      <c r="T37" s="22"/>
      <c r="U37" s="22"/>
      <c r="V37" s="23">
        <v>15722512.720000001</v>
      </c>
      <c r="W37" s="23">
        <f>15445202.22-15722512.7</f>
        <v>-277310.47999999858</v>
      </c>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f>21686267.69-19875208.47</f>
        <v>1811059.2200000025</v>
      </c>
      <c r="M38" s="16">
        <f>29347060.75-21686267.69</f>
        <v>7660793.0599999987</v>
      </c>
      <c r="N38" s="26"/>
      <c r="O38" s="26"/>
      <c r="P38" s="26"/>
      <c r="Q38" s="26"/>
      <c r="R38" s="26"/>
      <c r="S38" s="26"/>
      <c r="T38" s="26"/>
      <c r="U38" s="26"/>
      <c r="V38" s="16">
        <v>29347060.75</v>
      </c>
      <c r="W38" s="16">
        <f>21350910.21-29347060.8</f>
        <v>-7996150.5899999999</v>
      </c>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f>193343652.33-188384496.49-6003922.5</f>
        <v>-1044766.6599999964</v>
      </c>
      <c r="M39" s="16">
        <f>222256543.63-193343652.33--5222796.5</f>
        <v>34135687.799999982</v>
      </c>
      <c r="N39" s="26"/>
      <c r="O39" s="26"/>
      <c r="P39" s="26"/>
      <c r="Q39" s="26"/>
      <c r="R39" s="26"/>
      <c r="S39" s="26"/>
      <c r="T39" s="26"/>
      <c r="U39" s="26"/>
      <c r="V39" s="16">
        <f>222256543.63-15722512.72-29347060.75</f>
        <v>177186970.16</v>
      </c>
      <c r="W39" s="16">
        <f>176428106.01-15445202.22-21350910.21-177186970.2</f>
        <v>-37554976.620000005</v>
      </c>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f>37001335.71-36193841.49</f>
        <v>807494.21999999881</v>
      </c>
      <c r="M44" s="16">
        <f>35475072.89-37001335.71</f>
        <v>-1526262.8200000003</v>
      </c>
      <c r="N44" s="26"/>
      <c r="O44" s="26"/>
      <c r="P44" s="26"/>
      <c r="Q44" s="26"/>
      <c r="R44" s="26"/>
      <c r="S44" s="26"/>
      <c r="T44" s="26"/>
      <c r="U44" s="26"/>
      <c r="V44" s="16">
        <v>35475072.890000001</v>
      </c>
      <c r="W44" s="16">
        <f>34866361.87-35475072.9</f>
        <v>-608711.03000000119</v>
      </c>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f>5848932.69-5445356.55</f>
        <v>403576.1400000006</v>
      </c>
      <c r="M46" s="23">
        <f>5895114.68-5848932.69</f>
        <v>46181.989999999292</v>
      </c>
      <c r="N46" s="29"/>
      <c r="O46" s="29"/>
      <c r="P46" s="29"/>
      <c r="Q46" s="29"/>
      <c r="R46" s="29"/>
      <c r="S46" s="29"/>
      <c r="T46" s="29"/>
      <c r="U46" s="29"/>
      <c r="V46" s="23">
        <v>5895114.6799999997</v>
      </c>
      <c r="W46" s="23">
        <f>6494672.35-5895114.7</f>
        <v>599557.64999999944</v>
      </c>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f>114331211.54-86023845.02</f>
        <v>28307366.520000011</v>
      </c>
      <c r="M47" s="16">
        <f>66975789.15-114331211.54</f>
        <v>-47355422.390000008</v>
      </c>
      <c r="N47" s="26"/>
      <c r="O47" s="26"/>
      <c r="P47" s="26"/>
      <c r="Q47" s="26"/>
      <c r="R47" s="26"/>
      <c r="S47" s="26"/>
      <c r="T47" s="26"/>
      <c r="U47" s="26"/>
      <c r="V47" s="16">
        <v>66975789.149999999</v>
      </c>
      <c r="W47" s="16">
        <f>123214478.18-66975789.15</f>
        <v>56238689.030000009</v>
      </c>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f>7433561.41-4760340.73</f>
        <v>2673220.6799999997</v>
      </c>
      <c r="M49" s="23">
        <f>9112267.85-7433561.41</f>
        <v>1678706.4399999995</v>
      </c>
      <c r="N49" s="29"/>
      <c r="O49" s="29"/>
      <c r="P49" s="29"/>
      <c r="Q49" s="29"/>
      <c r="R49" s="29"/>
      <c r="S49" s="29"/>
      <c r="T49" s="29"/>
      <c r="U49" s="29"/>
      <c r="V49" s="23">
        <v>5055432.55</v>
      </c>
      <c r="W49" s="23">
        <f>7106194.83-5055432.55</f>
        <v>2050762.2800000003</v>
      </c>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f>8715255.33-6915941.35</f>
        <v>1799313.9800000004</v>
      </c>
      <c r="M52" s="16">
        <f>10514069.43-8715255.33</f>
        <v>1798814.0999999996</v>
      </c>
      <c r="N52" s="26"/>
      <c r="O52" s="26"/>
      <c r="P52" s="26"/>
      <c r="Q52" s="26"/>
      <c r="R52" s="26"/>
      <c r="S52" s="26"/>
      <c r="T52" s="26"/>
      <c r="U52" s="26"/>
      <c r="V52" s="16">
        <f>6811241.05</f>
        <v>6811241.0499999998</v>
      </c>
      <c r="W52" s="16">
        <f>10038608.3-6811241.05</f>
        <v>3227367.2500000009</v>
      </c>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f>308114.49-256135.88</f>
        <v>51978.609999999986</v>
      </c>
      <c r="M53" s="16">
        <f>472035.02-308114.49</f>
        <v>163920.53000000003</v>
      </c>
      <c r="N53" s="26"/>
      <c r="O53" s="26"/>
      <c r="P53" s="26"/>
      <c r="Q53" s="26"/>
      <c r="R53" s="26"/>
      <c r="S53" s="26"/>
      <c r="T53" s="26"/>
      <c r="U53" s="26"/>
      <c r="V53" s="16">
        <v>34039.39</v>
      </c>
      <c r="W53" s="16">
        <f>58044.9-34039.39</f>
        <v>24005.510000000002</v>
      </c>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f>1611719.7-1108031.34</f>
        <v>503688.35999999987</v>
      </c>
      <c r="M54" s="16">
        <f>2792912.81-1611719.7</f>
        <v>1181193.1100000001</v>
      </c>
      <c r="N54" s="26"/>
      <c r="O54" s="26"/>
      <c r="P54" s="26"/>
      <c r="Q54" s="26"/>
      <c r="R54" s="26"/>
      <c r="S54" s="26"/>
      <c r="T54" s="26"/>
      <c r="U54" s="26"/>
      <c r="V54" s="16">
        <v>1677996.91</v>
      </c>
      <c r="W54" s="16">
        <f>2610595.58-1677996.91</f>
        <v>932598.67000000016</v>
      </c>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f>195595534-134159258</f>
        <v>61436276</v>
      </c>
      <c r="M56" s="16">
        <f>267277106-195595534</f>
        <v>71681572</v>
      </c>
      <c r="N56" s="26"/>
      <c r="O56" s="26"/>
      <c r="P56" s="26"/>
      <c r="Q56" s="26"/>
      <c r="R56" s="26"/>
      <c r="S56" s="26"/>
      <c r="T56" s="26"/>
      <c r="U56" s="26"/>
      <c r="V56" s="16">
        <v>78321130</v>
      </c>
      <c r="W56" s="16">
        <f>160904615-78321130</f>
        <v>82583485</v>
      </c>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f>9030626.08-3069701</f>
        <v>5960925.0800000001</v>
      </c>
      <c r="M59" s="16">
        <f>11574404.08-4030626.08</f>
        <v>7543778</v>
      </c>
      <c r="N59" s="26"/>
      <c r="O59" s="26"/>
      <c r="P59" s="26"/>
      <c r="Q59" s="26"/>
      <c r="R59" s="26"/>
      <c r="S59" s="26"/>
      <c r="T59" s="26"/>
      <c r="U59" s="26"/>
      <c r="V59" s="16">
        <v>3270839</v>
      </c>
      <c r="W59" s="16">
        <f>7108105-3270839</f>
        <v>3837266</v>
      </c>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f>2030948-1315297</f>
        <v>715651</v>
      </c>
      <c r="M65" s="16">
        <f>2078886-2030948</f>
        <v>47938</v>
      </c>
      <c r="N65" s="26"/>
      <c r="O65" s="26"/>
      <c r="P65" s="26"/>
      <c r="Q65" s="26"/>
      <c r="R65" s="26"/>
      <c r="S65" s="26"/>
      <c r="T65" s="26"/>
      <c r="U65" s="26"/>
      <c r="V65" s="16">
        <v>9885786</v>
      </c>
      <c r="W65" s="16">
        <f>12257886-9885786</f>
        <v>2372100</v>
      </c>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f>11924315.88-61038</f>
        <v>11863277.880000001</v>
      </c>
      <c r="M66" s="16">
        <f>21082542.88-11924315.88</f>
        <v>9158226.9999999981</v>
      </c>
      <c r="N66" s="26"/>
      <c r="O66" s="26"/>
      <c r="P66" s="26"/>
      <c r="Q66" s="26"/>
      <c r="R66" s="26"/>
      <c r="S66" s="26"/>
      <c r="T66" s="26"/>
      <c r="U66" s="26"/>
      <c r="V66" s="16">
        <v>499972.35</v>
      </c>
      <c r="W66" s="16">
        <f>564218.93-499972.35</f>
        <v>64246.580000000075</v>
      </c>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f>71029843.35+1738855.19-51138015.35-1738855.19-46504.4</f>
        <v>19845323.59999999</v>
      </c>
      <c r="M73" s="16">
        <f>94003717.23+3887395.19-71029843.35-1738855.19-2823784.3</f>
        <v>22298629.580000006</v>
      </c>
      <c r="N73" s="26"/>
      <c r="O73" s="26"/>
      <c r="P73" s="26"/>
      <c r="Q73" s="26"/>
      <c r="R73" s="26"/>
      <c r="S73" s="26"/>
      <c r="T73" s="26"/>
      <c r="U73" s="26"/>
      <c r="V73" s="16">
        <f>205182682.69-186404993.2</f>
        <v>18777689.49000001</v>
      </c>
      <c r="W73" s="16">
        <f>192858353.6-176146716.4</f>
        <v>16711637.199999988</v>
      </c>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f>143605744.04-95757175.04</f>
        <v>47848568.999999985</v>
      </c>
      <c r="M77" s="23">
        <f>161025535.22-143605744.04</f>
        <v>17419791.180000007</v>
      </c>
      <c r="N77" s="22"/>
      <c r="O77" s="22"/>
      <c r="P77" s="22"/>
      <c r="Q77" s="22"/>
      <c r="R77" s="22"/>
      <c r="S77" s="22"/>
      <c r="T77" s="22"/>
      <c r="U77" s="22"/>
      <c r="V77" s="23">
        <v>47189493.789999999</v>
      </c>
      <c r="W77" s="23">
        <f>94263029.86-47189493.79</f>
        <v>47073536.07</v>
      </c>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f>87397956.94-58266615.94</f>
        <v>29131341</v>
      </c>
      <c r="M78" s="16">
        <f>116548142.45-87397956.94</f>
        <v>29150185.510000005</v>
      </c>
      <c r="N78" s="26"/>
      <c r="O78" s="26"/>
      <c r="P78" s="26"/>
      <c r="Q78" s="26"/>
      <c r="R78" s="26"/>
      <c r="S78" s="26"/>
      <c r="T78" s="26"/>
      <c r="U78" s="26"/>
      <c r="V78" s="16">
        <v>28853153.899999999</v>
      </c>
      <c r="W78" s="16">
        <f>57463971.25-28853153.9</f>
        <v>28610817.350000001</v>
      </c>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f>14297756.53-9710699.53</f>
        <v>4587057</v>
      </c>
      <c r="M83" s="16">
        <f>19291848.61-14297756.53</f>
        <v>4994092.08</v>
      </c>
      <c r="N83" s="26"/>
      <c r="O83" s="26"/>
      <c r="P83" s="26"/>
      <c r="Q83" s="26"/>
      <c r="R83" s="26"/>
      <c r="S83" s="26"/>
      <c r="T83" s="26"/>
      <c r="U83" s="26"/>
      <c r="V83" s="16">
        <v>4805908.21</v>
      </c>
      <c r="W83" s="16">
        <f>10176439.89-4805908.21</f>
        <v>5370531.6800000006</v>
      </c>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Q13 R12:AE36 L13:O13 L14:Q36 L12:Q12">
      <formula1>-9.99999999999999E+29</formula1>
      <formula2>9.99999999999999E+28</formula2>
    </dataValidation>
    <dataValidation allowBlank="1" showInputMessage="1" showErrorMessage="1" sqref="AF12:AF87"/>
  </dataValidations>
  <hyperlinks>
    <hyperlink ref="AF28" r:id="rId1" display="http://transparencia.macuspana.gob.mx/media/MODULO/01_ARMONIZACION_CONTABLE/2018/DF/DICIEMBRE/estado-analitico-de-la-deuda-pubica-y-_zXwWxkj.pdf"/>
    <hyperlink ref="AF15" r:id="rId2" display="http://transparencia.macuspana.gob.mx/media/MODULO/01_ARMONIZACION_CONTABLE/2018/DF/DICIEMBRE/estado-analitico-de-la-deuda-pubica-y-_zXwWxkj.pdf"/>
  </hyperlink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'F:\Municipios IS 2021\Formatos Recibidos\Tabasco\[TABASCO_MACUSPANA 2021 JUNIO2021.xlsx]Catálogos'!#REF!</xm:f>
          </x14:formula1>
          <xm:sqref>K12:K36</xm:sqref>
        </x14:dataValidation>
        <x14:dataValidation type="list" allowBlank="1" showInputMessage="1" showErrorMessage="1">
          <x14:formula1>
            <xm:f>'F:\Municipios IS 2021\Formatos Recibidos\Tabasco\[TABASCO_MACUSPANA 2021 JUNIO2021.xlsx]Catálogos'!#REF!</xm:f>
          </x14:formula1>
          <xm:sqref>H12:H36</xm:sqref>
        </x14:dataValidation>
        <x14:dataValidation type="list" allowBlank="1" showInputMessage="1" showErrorMessage="1">
          <x14:formula1>
            <xm:f>'F:\Municipios IS 2021\Formatos Recibidos\Tabasco\[TABASCO_MACUSPANA 2021 JUNIO2021.xlsx]Catálogos'!#REF!</xm:f>
          </x14:formula1>
          <xm:sqref>G12:G36</xm:sqref>
        </x14:dataValidation>
        <x14:dataValidation type="list" allowBlank="1" showInputMessage="1" showErrorMessage="1">
          <x14:formula1>
            <xm:f>'F:\Municipios IS 2021\Formatos Recibidos\Tabasco\[TABASCO_MACUSPANA 2021 JUNIO2021.xlsx]Catálogos'!#REF!</xm:f>
          </x14:formula1>
          <xm:sqref>E12:E36</xm:sqref>
        </x14:dataValidation>
        <x14:dataValidation type="list" allowBlank="1" showInputMessage="1" showErrorMessage="1">
          <x14:formula1>
            <xm:f>'F:\Municipios IS 2021\Formatos Recibidos\Tabasco\[TABASCO_MACUSPANA 2021 JUNIO2021.xlsx]Catálogos'!#REF!</xm:f>
          </x14:formula1>
          <xm:sqref>D26:D36</xm:sqref>
        </x14:dataValidation>
        <x14:dataValidation type="list" allowBlank="1" showInputMessage="1" showErrorMessage="1">
          <x14:formula1>
            <xm:f>'F:\Municipios IS 2021\Formatos Recibidos\Tabasco\[TABASCO_MACUSPANA 2021 JUNIO2021.xlsx]Catálogos'!#REF!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prueba</cp:lastModifiedBy>
  <dcterms:created xsi:type="dcterms:W3CDTF">2021-07-13T17:28:01Z</dcterms:created>
  <dcterms:modified xsi:type="dcterms:W3CDTF">2021-09-24T19:32:44Z</dcterms:modified>
</cp:coreProperties>
</file>