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CmEtAZOvjM/5dMb/U8J3Uuqj9NoPhB9RZF9qdu+sMg37nVsj3ma1vHxBfTMjr560fAckNj3YD2GpyNTt89uLhQ==" workbookSaltValue="UPXsxjlpuNn1+fNrlSme+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6" i="1" l="1"/>
  <c r="L78" i="1"/>
  <c r="M78" i="1" s="1"/>
  <c r="L77" i="1"/>
  <c r="M77" i="1" s="1"/>
  <c r="L69" i="1"/>
  <c r="M69" i="1" s="1"/>
  <c r="L68" i="1"/>
  <c r="M68" i="1" s="1"/>
  <c r="M67" i="1"/>
  <c r="M66" i="1"/>
  <c r="L64" i="1"/>
  <c r="M64" i="1" s="1"/>
  <c r="L61" i="1"/>
  <c r="M61" i="1" s="1"/>
  <c r="L60" i="1"/>
  <c r="M60" i="1" s="1"/>
  <c r="L58" i="1"/>
  <c r="M58" i="1" s="1"/>
  <c r="L57" i="1"/>
  <c r="M57" i="1" s="1"/>
  <c r="L56" i="1"/>
  <c r="M56" i="1" s="1"/>
  <c r="L53" i="1"/>
  <c r="M53" i="1" s="1"/>
  <c r="L52" i="1"/>
  <c r="M52" i="1" s="1"/>
  <c r="M51" i="1"/>
  <c r="L49" i="1"/>
  <c r="M49" i="1" s="1"/>
</calcChain>
</file>

<file path=xl/sharedStrings.xml><?xml version="1.0" encoding="utf-8"?>
<sst xmlns="http://schemas.openxmlformats.org/spreadsheetml/2006/main" count="168" uniqueCount="105">
  <si>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</si>
  <si>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</si>
  <si>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</si>
  <si>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</si>
  <si>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</si>
  <si>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</si>
  <si>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</si>
  <si>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</si>
  <si>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</si>
  <si>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</si>
  <si>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</si>
  <si>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</si>
  <si>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</si>
  <si>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</si>
  <si>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</si>
  <si>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</si>
  <si>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</si>
  <si>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</si>
  <si>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</si>
  <si>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</si>
  <si>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</si>
  <si>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</si>
  <si>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</si>
  <si>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</si>
  <si>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</si>
  <si>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</si>
  <si>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</si>
  <si>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</si>
  <si>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</si>
  <si>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</si>
  <si>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</si>
  <si>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</si>
  <si>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</si>
  <si>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</si>
  <si>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</si>
  <si>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</si>
  <si>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</si>
  <si>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</si>
  <si>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</si>
  <si>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</si>
  <si>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</si>
  <si>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</si>
  <si>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</si>
  <si>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</si>
  <si>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</si>
  <si>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</si>
  <si>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</si>
  <si>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</si>
  <si>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</si>
  <si>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</si>
  <si>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</si>
  <si>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</si>
  <si>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</si>
  <si>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</si>
  <si>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</si>
  <si>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</si>
  <si>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</si>
  <si>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</si>
  <si>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</si>
  <si>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</si>
  <si>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</si>
  <si>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</si>
  <si>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</si>
  <si>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</si>
  <si>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</si>
  <si>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</si>
  <si>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</si>
  <si>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</si>
  <si>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</si>
  <si>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</si>
  <si>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</si>
  <si>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</si>
  <si>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</si>
  <si>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</si>
  <si>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</si>
  <si>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</si>
  <si>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</si>
  <si>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</si>
  <si>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</si>
  <si>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</si>
  <si>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</si>
  <si>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</si>
  <si>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</si>
  <si>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</si>
  <si>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</si>
  <si>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</si>
  <si>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</si>
  <si>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</si>
  <si>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</si>
  <si>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</si>
  <si>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</si>
  <si>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</si>
  <si>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</si>
  <si>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</si>
  <si>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</si>
  <si>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</si>
  <si>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</si>
  <si>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</si>
  <si>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</si>
  <si>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Mixtla de Altamirano</t>
  </si>
  <si>
    <t>Títulos y Valores de Largo Plazo</t>
  </si>
  <si>
    <t>Tenedores Bursátiles</t>
  </si>
  <si>
    <t>138 y 139/2009</t>
  </si>
  <si>
    <t>Municipio de Mixtla Altamirano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</si>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</sst>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MIXTLA_DE_ALTAMIRAN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24</v>
      </c>
      <c r="H12" s="38" t="s">
        <v>24</v>
      </c>
      <c r="I12" s="38" t="s">
        <v>103</v>
      </c>
      <c r="J12" s="39">
        <v>1701282</v>
      </c>
      <c r="K12" s="38" t="s">
        <v>93</v>
      </c>
      <c r="L12" s="39">
        <v>0</v>
      </c>
      <c r="M12" s="39">
        <v>1975399</v>
      </c>
      <c r="N12" s="39">
        <v>0</v>
      </c>
      <c r="O12" s="39">
        <v>0</v>
      </c>
      <c r="P12" s="39">
        <v>0</v>
      </c>
      <c r="Q12" s="39">
        <v>0</v>
      </c>
      <c r="R12" s="39">
        <v>0</v>
      </c>
      <c r="S12" s="39">
        <v>0</v>
      </c>
      <c r="T12" s="39">
        <v>0</v>
      </c>
      <c r="U12" s="39">
        <v>0</v>
      </c>
      <c r="V12" s="39"/>
      <c r="W12" s="39">
        <v>1964761.02</v>
      </c>
      <c r="X12" s="39"/>
      <c r="Y12" s="39"/>
      <c r="Z12" s="39"/>
      <c r="AA12" s="39">
        <v>66731.66</v>
      </c>
      <c r="AB12" s="39"/>
      <c r="AC12" s="39"/>
      <c r="AD12" s="39"/>
      <c r="AE12" s="39">
        <v>5173.45</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154881.39000000001</v>
      </c>
      <c r="M37" s="23">
        <v>199881.39</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v>839.97</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498874.71</v>
      </c>
      <c r="M39" s="16">
        <v>359612.95</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13710.03</v>
      </c>
      <c r="M44" s="16">
        <v>13710.03</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67354.880000000005</v>
      </c>
      <c r="M46" s="23">
        <v>4523.59</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13470412.279999999</v>
      </c>
      <c r="M47" s="16">
        <v>291822.01</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t="e">
        <f>337234.45-#REF!-#REF!</f>
        <v>#REF!</v>
      </c>
      <c r="M49" s="23" t="e">
        <f>357102.42-L49-#REF!-#REF!</f>
        <v>#REF!</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t="e">
        <f>43171.06-L51-#REF!-#REF!</f>
        <v>#REF!</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t="e">
        <f>239537.06-#REF!-#REF!</f>
        <v>#REF!</v>
      </c>
      <c r="M52" s="16" t="e">
        <f>281024.31-L52-#REF!-#REF!</f>
        <v>#REF!</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t="e">
        <f>3018.37-#REF!-#REF!</f>
        <v>#REF!</v>
      </c>
      <c r="M53" s="16" t="e">
        <f>3922.57-L53-#REF!-#REF!</f>
        <v>#REF!</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0</v>
      </c>
      <c r="M54" s="16">
        <v>0</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t="e">
        <f>8187557.29-#REF!-#REF!</f>
        <v>#REF!</v>
      </c>
      <c r="M56" s="16" t="e">
        <f>10134111.1-L56-#REF!-#REF!</f>
        <v>#REF!</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t="e">
        <f>1502233.46-#REF!-#REF!</f>
        <v>#REF!</v>
      </c>
      <c r="M57" s="16" t="e">
        <f>1907131.64-L57-#REF!-#REF!</f>
        <v>#REF!</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t="e">
        <f>343946.64-#REF!-#REF!</f>
        <v>#REF!</v>
      </c>
      <c r="M58" s="16" t="e">
        <f>435498.16-L58-#REF!-#REF!</f>
        <v>#REF!</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v>0</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t="e">
        <f>45724.26-#REF!-#REF!</f>
        <v>#REF!</v>
      </c>
      <c r="M60" s="16" t="e">
        <f>63064.92-L60-#REF!-#REF!</f>
        <v>#REF!</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t="e">
        <f>149623.71-#REF!-#REF!</f>
        <v>#REF!</v>
      </c>
      <c r="M61" s="16" t="e">
        <f>187828.58-L61-#REF!-#REF!</f>
        <v>#REF!</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t="e">
        <f>533837.46-#REF!-#REF!</f>
        <v>#REF!</v>
      </c>
      <c r="M64" s="16" t="e">
        <f>715961.44-L64-#REF!-#REF!</f>
        <v>#REF!</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t="e">
        <f>1417709.37-L66-#REF!-#REF!</f>
        <v>#REF!</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t="e">
        <f>0.9-L67-#REF!-#REF!</f>
        <v>#REF!</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t="e">
        <f>20575.35-#REF!-#REF!</f>
        <v>#REF!</v>
      </c>
      <c r="M68" s="16" t="e">
        <f>27433.8-L68-#REF!-#REF!</f>
        <v>#REF!</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t="e">
        <f>51500.16-#REF!-#REF!</f>
        <v>#REF!</v>
      </c>
      <c r="M69" s="16" t="e">
        <f>70306.41-L69-#REF!-#REF!</f>
        <v>#REF!</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t="e">
        <f>41375934-#REF!-#REF!</f>
        <v>#REF!</v>
      </c>
      <c r="M77" s="23" t="e">
        <f>45973412.58-L77-#REF!-#REF!</f>
        <v>#REF!</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t="e">
        <f>6056622-#REF!-#REF!</f>
        <v>#REF!</v>
      </c>
      <c r="M78" s="16" t="e">
        <f>8075491-L78-#REF!-#REF!</f>
        <v>#REF!</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t="e">
        <f>1432845-L86-#REF!-#REF!</f>
        <v>#REF!</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2021-09-24T04:15:24Z</dcterms:modified>
</cp:coreProperties>
</file>