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lFvVQkgCrBTMEnN9nEFvEdZq7UeggbVlcFlyp8zsg3o5as2xjYZc4NEyj6sKjqfsYBttOrCt46F4qUdJvmDZfQ==" workbookSaltValue="/AT1MKmNgMkOfwoNQ9B/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W78" i="1"/>
  <c r="W77" i="1"/>
  <c r="W73" i="1"/>
  <c r="W71" i="1"/>
  <c r="W68" i="1"/>
  <c r="W64" i="1"/>
  <c r="W62" i="1"/>
  <c r="W61" i="1"/>
  <c r="W60" i="1"/>
  <c r="W58" i="1"/>
  <c r="W57" i="1"/>
  <c r="W56" i="1"/>
  <c r="W53" i="1"/>
  <c r="W52" i="1"/>
  <c r="W49" i="1"/>
</calcChain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<sst xmlns="http://schemas.openxmlformats.org/spreadsheetml/2006/main" count="169" uniqueCount="107">
  <si>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</si>
  <si>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</si>
  <si>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</si>
  <si>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</si>
  <si>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</si>
  <si>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</si>
  <si>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</si>
  <si>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</si>
  <si>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</si>
  <si>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</si>
  <si>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</si>
  <si>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</si>
  <si>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</si>
  <si>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</si>
  <si>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</si>
  <si>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</si>
  <si>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</si>
  <si>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</si>
  <si>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</si>
  <si>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</si>
  <si>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</si>
  <si>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</si>
  <si>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</si>
  <si>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</si>
  <si>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</si>
  <si>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</si>
  <si>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</si>
  <si>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</si>
  <si>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</si>
  <si>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</si>
  <si>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</si>
  <si>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</si>
  <si>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</si>
  <si>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</si>
  <si>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</si>
  <si>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</si>
  <si>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</si>
  <si>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</si>
  <si>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</si>
  <si>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</si>
  <si>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</si>
  <si>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</si>
  <si>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</si>
  <si>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</si>
  <si>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</si>
  <si>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</si>
  <si>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</si>
  <si>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</si>
  <si>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</si>
  <si>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</si>
  <si>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</si>
  <si>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</si>
  <si>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</si>
  <si>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</si>
  <si>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</si>
  <si>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</si>
  <si>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</si>
  <si>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</si>
  <si>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</si>
  <si>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</si>
  <si>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</si>
  <si>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</si>
  <si>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</si>
  <si>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</si>
  <si>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</si>
  <si>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</si>
  <si>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</si>
  <si>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</si>
  <si>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</si>
  <si>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</si>
  <si>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</si>
  <si>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</si>
  <si>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</si>
  <si>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</si>
  <si>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</si>
  <si>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</si>
  <si>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</si>
  <si>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</si>
  <si>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</si>
  <si>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</si>
  <si>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</si>
  <si>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</si>
  <si>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</si>
  <si>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</si>
  <si>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</si>
  <si>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</si>
  <si>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</si>
  <si>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</si>
  <si>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</si>
  <si>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</si>
  <si>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</si>
  <si>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</si>
  <si>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</si>
  <si>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</si>
  <si>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</si>
  <si>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</si>
  <si>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</si>
  <si>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</si>
  <si>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Tonayán</t>
  </si>
  <si>
    <t>http://tonayan.gob.mx/uploads/transparencia/49771bb413ce2447ded6a6132fbe9db3.pdf</t>
  </si>
  <si>
    <t>Títulos y Valores de Largo Plazo</t>
  </si>
  <si>
    <t>Tenedores Bursátiles</t>
  </si>
  <si>
    <t>138 y 139/2009</t>
  </si>
  <si>
    <t>Ingresos Locales / Participaciones</t>
  </si>
  <si>
    <t>Municipio Tonayan</t>
  </si>
  <si>
    <t>UDIS</t>
  </si>
  <si>
    <t xml:space="preserve">LA INFORMACION QUE SE PRESENTA CORRESPONDE A LA OBLIGACION POR LA PARTICIPACION DEL AYUNTAMIENTO DE TONAYAN, VER., EN EL FIDEICOMISO BURSATIL DESDE EL AÑO 2008.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</si>
</sst>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TONAY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 t="s">
        <v>99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1840807</v>
      </c>
      <c r="K12" s="38" t="s">
        <v>105</v>
      </c>
      <c r="L12" s="39">
        <v>2099040.5</v>
      </c>
      <c r="M12" s="39">
        <v>2114844.5</v>
      </c>
      <c r="N12" s="39">
        <v>0</v>
      </c>
      <c r="O12" s="39">
        <v>0</v>
      </c>
      <c r="P12" s="39">
        <v>85126.7</v>
      </c>
      <c r="Q12" s="39">
        <v>0</v>
      </c>
      <c r="R12" s="39">
        <v>2856.5</v>
      </c>
      <c r="S12" s="39">
        <v>0</v>
      </c>
      <c r="T12" s="39">
        <v>0</v>
      </c>
      <c r="U12" s="39">
        <v>2886.5</v>
      </c>
      <c r="V12" s="39">
        <v>2155234.4</v>
      </c>
      <c r="W12" s="39">
        <v>2178260.2000000002</v>
      </c>
      <c r="X12" s="39">
        <v>0</v>
      </c>
      <c r="Y12" s="39">
        <v>0</v>
      </c>
      <c r="Z12" s="39">
        <v>82329.789999999994</v>
      </c>
      <c r="AA12" s="39">
        <v>0</v>
      </c>
      <c r="AB12" s="39">
        <v>5597.74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3821.29</v>
      </c>
      <c r="M37" s="23">
        <v>7693.6</v>
      </c>
      <c r="N37" s="22"/>
      <c r="O37" s="22"/>
      <c r="P37" s="22"/>
      <c r="Q37" s="22"/>
      <c r="R37" s="22"/>
      <c r="S37" s="22"/>
      <c r="T37" s="22"/>
      <c r="U37" s="22"/>
      <c r="V37" s="23">
        <v>3912.78</v>
      </c>
      <c r="W37" s="23">
        <v>3917.66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63484.6</v>
      </c>
      <c r="M39" s="16">
        <v>50963.43</v>
      </c>
      <c r="N39" s="26"/>
      <c r="O39" s="26"/>
      <c r="P39" s="26"/>
      <c r="Q39" s="26"/>
      <c r="R39" s="26"/>
      <c r="S39" s="26"/>
      <c r="T39" s="26"/>
      <c r="U39" s="26"/>
      <c r="V39" s="16">
        <v>50921.8</v>
      </c>
      <c r="W39" s="16">
        <v>50921.8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14321.62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318661.58</v>
      </c>
      <c r="W46" s="23">
        <v>270935.46000000002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3975321.38</v>
      </c>
      <c r="M47" s="16">
        <v>2274163.42</v>
      </c>
      <c r="N47" s="26"/>
      <c r="O47" s="26"/>
      <c r="P47" s="26"/>
      <c r="Q47" s="26"/>
      <c r="R47" s="26"/>
      <c r="S47" s="26"/>
      <c r="T47" s="26"/>
      <c r="U47" s="26"/>
      <c r="V47" s="16">
        <v>4765395.72</v>
      </c>
      <c r="W47" s="16">
        <v>2976247.75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585855.85</v>
      </c>
      <c r="M48" s="16">
        <v>441371.24</v>
      </c>
      <c r="N48" s="28"/>
      <c r="O48" s="28"/>
      <c r="P48" s="28"/>
      <c r="Q48" s="28"/>
      <c r="R48" s="28"/>
      <c r="S48" s="28"/>
      <c r="T48" s="28"/>
      <c r="U48" s="28"/>
      <c r="V48" s="16">
        <v>501368.35</v>
      </c>
      <c r="W48" s="16">
        <v>705531.3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20459.099999999999</v>
      </c>
      <c r="M49" s="23">
        <v>22641.759999999998</v>
      </c>
      <c r="N49" s="29"/>
      <c r="O49" s="29"/>
      <c r="P49" s="29"/>
      <c r="Q49" s="29"/>
      <c r="R49" s="29"/>
      <c r="S49" s="29"/>
      <c r="T49" s="29"/>
      <c r="U49" s="29"/>
      <c r="V49" s="23">
        <v>399304.04</v>
      </c>
      <c r="W49" s="23">
        <f>478912.13-V49</f>
        <v>79608.090000000026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18058.669999999998</v>
      </c>
      <c r="M52" s="16">
        <v>43731.19</v>
      </c>
      <c r="N52" s="26"/>
      <c r="O52" s="26"/>
      <c r="P52" s="26"/>
      <c r="Q52" s="26"/>
      <c r="R52" s="26"/>
      <c r="S52" s="26"/>
      <c r="T52" s="26"/>
      <c r="U52" s="26"/>
      <c r="V52" s="16">
        <v>40873.15</v>
      </c>
      <c r="W52" s="16">
        <f>84376.35-V52</f>
        <v>43503.200000000004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19859.13</v>
      </c>
      <c r="M53" s="16">
        <v>5471.28</v>
      </c>
      <c r="N53" s="26"/>
      <c r="O53" s="26"/>
      <c r="P53" s="26"/>
      <c r="Q53" s="26"/>
      <c r="R53" s="26"/>
      <c r="S53" s="26"/>
      <c r="T53" s="26"/>
      <c r="U53" s="26"/>
      <c r="V53" s="16">
        <v>9123.6200000000008</v>
      </c>
      <c r="W53" s="16">
        <f>15845.19-V53</f>
        <v>6721.57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3126910.45</v>
      </c>
      <c r="M56" s="16">
        <v>2484727.46</v>
      </c>
      <c r="N56" s="26"/>
      <c r="O56" s="26"/>
      <c r="P56" s="26"/>
      <c r="Q56" s="26"/>
      <c r="R56" s="26"/>
      <c r="S56" s="26"/>
      <c r="T56" s="26"/>
      <c r="U56" s="26"/>
      <c r="V56" s="16">
        <v>3118823.21</v>
      </c>
      <c r="W56" s="16">
        <f>6409751.21-V56</f>
        <v>3290928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596746.56000000006</v>
      </c>
      <c r="M57" s="16">
        <v>469502.86</v>
      </c>
      <c r="N57" s="26"/>
      <c r="O57" s="26"/>
      <c r="P57" s="26"/>
      <c r="Q57" s="26"/>
      <c r="R57" s="26"/>
      <c r="S57" s="26"/>
      <c r="T57" s="26"/>
      <c r="U57" s="26"/>
      <c r="V57" s="16">
        <v>577874.06000000006</v>
      </c>
      <c r="W57" s="16">
        <f>1197951.78-V57</f>
        <v>620077.72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98595.06</v>
      </c>
      <c r="M58" s="16">
        <v>108980.54</v>
      </c>
      <c r="N58" s="26"/>
      <c r="O58" s="26"/>
      <c r="P58" s="26"/>
      <c r="Q58" s="26"/>
      <c r="R58" s="26"/>
      <c r="S58" s="26"/>
      <c r="T58" s="26"/>
      <c r="U58" s="26"/>
      <c r="V58" s="16">
        <v>113411.13</v>
      </c>
      <c r="W58" s="16">
        <f>252144.89-V58</f>
        <v>138733.76000000001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17472.03</v>
      </c>
      <c r="M60" s="16">
        <v>18762.78</v>
      </c>
      <c r="N60" s="26"/>
      <c r="O60" s="26"/>
      <c r="P60" s="26"/>
      <c r="Q60" s="26"/>
      <c r="R60" s="26"/>
      <c r="S60" s="26"/>
      <c r="T60" s="26"/>
      <c r="U60" s="26"/>
      <c r="V60" s="16">
        <v>11560.02</v>
      </c>
      <c r="W60" s="16">
        <f>26067.11-V60</f>
        <v>14507.09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31162.83</v>
      </c>
      <c r="M61" s="16">
        <v>55673.87</v>
      </c>
      <c r="N61" s="26"/>
      <c r="O61" s="26"/>
      <c r="P61" s="26"/>
      <c r="Q61" s="26"/>
      <c r="R61" s="26"/>
      <c r="S61" s="26"/>
      <c r="T61" s="26"/>
      <c r="U61" s="26"/>
      <c r="V61" s="16">
        <v>48708.98</v>
      </c>
      <c r="W61" s="16">
        <f>84243.44-V61</f>
        <v>35534.46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316261</v>
      </c>
      <c r="M62" s="16">
        <v>237601</v>
      </c>
      <c r="N62" s="26"/>
      <c r="O62" s="26"/>
      <c r="P62" s="26"/>
      <c r="Q62" s="26"/>
      <c r="R62" s="26"/>
      <c r="S62" s="26"/>
      <c r="T62" s="26"/>
      <c r="U62" s="26"/>
      <c r="V62" s="16">
        <v>340429</v>
      </c>
      <c r="W62" s="16">
        <f>495347-V62</f>
        <v>154918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67721.429999999993</v>
      </c>
      <c r="M64" s="16">
        <v>72451.759999999995</v>
      </c>
      <c r="N64" s="26"/>
      <c r="O64" s="26"/>
      <c r="P64" s="26"/>
      <c r="Q64" s="26"/>
      <c r="R64" s="26"/>
      <c r="S64" s="26"/>
      <c r="T64" s="26"/>
      <c r="U64" s="26"/>
      <c r="V64" s="16">
        <v>76562.36</v>
      </c>
      <c r="W64" s="16">
        <f>154067.06-V64</f>
        <v>77504.7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24608.9</v>
      </c>
      <c r="M68" s="16">
        <v>27672.47</v>
      </c>
      <c r="N68" s="26"/>
      <c r="O68" s="26"/>
      <c r="P68" s="26"/>
      <c r="Q68" s="26"/>
      <c r="R68" s="26"/>
      <c r="S68" s="26"/>
      <c r="T68" s="26"/>
      <c r="U68" s="26"/>
      <c r="V68" s="16">
        <v>34435.040000000001</v>
      </c>
      <c r="W68" s="16">
        <f>69429.49-V68</f>
        <v>34994.450000000004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20849.759999999998</v>
      </c>
      <c r="W71" s="16">
        <f>22560.56-V71</f>
        <v>1710.8000000000029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20274.509999999998</v>
      </c>
      <c r="M73" s="16">
        <v>1478869.17</v>
      </c>
      <c r="N73" s="26"/>
      <c r="O73" s="26"/>
      <c r="P73" s="26"/>
      <c r="Q73" s="26"/>
      <c r="R73" s="26"/>
      <c r="S73" s="26"/>
      <c r="T73" s="26"/>
      <c r="U73" s="26"/>
      <c r="V73" s="16">
        <v>376114.21</v>
      </c>
      <c r="W73" s="16">
        <f>385316.88-V73</f>
        <v>9202.6699999999837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2824191.91</v>
      </c>
      <c r="N75" s="26"/>
      <c r="O75" s="26"/>
      <c r="P75" s="26"/>
      <c r="Q75" s="26"/>
      <c r="R75" s="26"/>
      <c r="S75" s="26"/>
      <c r="T75" s="26"/>
      <c r="U75" s="26"/>
      <c r="V75" s="16">
        <v>1397035.87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3890853</v>
      </c>
      <c r="M77" s="23">
        <v>2296947</v>
      </c>
      <c r="N77" s="22"/>
      <c r="O77" s="22"/>
      <c r="P77" s="22"/>
      <c r="Q77" s="22"/>
      <c r="R77" s="22"/>
      <c r="S77" s="22"/>
      <c r="T77" s="22"/>
      <c r="U77" s="22"/>
      <c r="V77" s="23">
        <v>4812367</v>
      </c>
      <c r="W77" s="23">
        <f>8624734-V77</f>
        <v>3812367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982914</v>
      </c>
      <c r="M78" s="16">
        <v>982911</v>
      </c>
      <c r="N78" s="26"/>
      <c r="O78" s="26"/>
      <c r="P78" s="26"/>
      <c r="Q78" s="26"/>
      <c r="R78" s="26"/>
      <c r="S78" s="26"/>
      <c r="T78" s="26"/>
      <c r="U78" s="26"/>
      <c r="V78" s="16">
        <v>1047708</v>
      </c>
      <c r="W78" s="16">
        <f>2095416-V78</f>
        <v>1047708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f>M81-L81</f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2021-09-17T20:47:36Z</dcterms:modified>
</cp:coreProperties>
</file>