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YUCATAN\"/>
    </mc:Choice>
  </mc:AlternateContent>
  <workbookProtection workbookAlgorithmName="SHA-512" workbookHashValue="7Oopo6zNxzmHwlx+p9e5apKawat5bWJSljWOhUKf1PW6BzX9Eg0Fq+4PCLWWXVo5TuQ6dzPkeo1dL8mi/DyZLQ==" workbookSaltValue="xmhdnf6cfxXeaEaJR9uNb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8" i="1" l="1"/>
  <c r="M78" i="1"/>
  <c r="L78" i="1"/>
  <c r="V77" i="1"/>
  <c r="M77" i="1"/>
  <c r="L77" i="1"/>
  <c r="W69" i="1"/>
  <c r="V69" i="1"/>
  <c r="M69" i="1"/>
  <c r="L69" i="1"/>
  <c r="W64" i="1"/>
  <c r="V64" i="1"/>
  <c r="W61" i="1"/>
  <c r="V61" i="1"/>
  <c r="M61" i="1"/>
  <c r="L61" i="1"/>
  <c r="W58" i="1"/>
  <c r="V58" i="1"/>
  <c r="M58" i="1"/>
  <c r="L58" i="1"/>
  <c r="W57" i="1"/>
  <c r="V57" i="1"/>
  <c r="M57" i="1"/>
  <c r="L57" i="1"/>
  <c r="W56" i="1"/>
  <c r="V56" i="1"/>
  <c r="M56" i="1"/>
  <c r="L56" i="1"/>
</calcChain>
</file>

<file path=xl/sharedStrings.xml><?xml version="1.0" encoding="utf-8"?>
<sst xmlns="http://schemas.openxmlformats.org/spreadsheetml/2006/main" count="168" uniqueCount="106">
  <si>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</si>
  <si>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</si>
  <si>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</si>
  <si>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</si>
  <si>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</si>
  <si>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</si>
  <si>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</si>
  <si>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</si>
  <si>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</si>
  <si>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</si>
  <si>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</si>
  <si>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</si>
  <si>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</si>
  <si>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</si>
  <si>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</si>
  <si>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</si>
  <si>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</si>
  <si>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</si>
  <si>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</si>
  <si>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</si>
  <si>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</si>
  <si>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</si>
  <si>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</si>
  <si>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</si>
  <si>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</si>
  <si>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</si>
  <si>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</si>
  <si>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</si>
  <si>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</si>
  <si>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</si>
  <si>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</si>
  <si>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</si>
  <si>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</si>
  <si>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</si>
  <si>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</si>
  <si>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</si>
  <si>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</si>
  <si>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</si>
  <si>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</si>
  <si>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</si>
  <si>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</si>
  <si>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</si>
  <si>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</si>
  <si>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</si>
  <si>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</si>
  <si>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</si>
  <si>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</si>
  <si>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</si>
  <si>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</si>
  <si>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</si>
  <si>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</si>
  <si>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</si>
  <si>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</si>
  <si>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</si>
  <si>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</si>
  <si>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</si>
  <si>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</si>
  <si>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</si>
  <si>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</si>
  <si>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</si>
  <si>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</si>
  <si>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</si>
  <si>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</si>
  <si>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</si>
  <si>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</si>
  <si>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</si>
  <si>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</si>
  <si>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</si>
  <si>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</si>
  <si>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</si>
  <si>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</si>
  <si>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</si>
  <si>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</si>
  <si>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</si>
  <si>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</si>
  <si>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</si>
  <si>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</si>
  <si>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</si>
  <si>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</si>
  <si>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</si>
  <si>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</si>
  <si>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</si>
  <si>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</si>
  <si>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</si>
  <si>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</si>
  <si>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</si>
  <si>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</si>
  <si>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</si>
  <si>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</si>
  <si>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</si>
  <si>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</si>
  <si>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</si>
  <si>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</si>
  <si>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</si>
  <si>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</si>
  <si>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</si>
  <si>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</si>
  <si>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</si>
  <si>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</si>
  <si>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</si>
  <si>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N.A.</t>
  </si>
  <si>
    <t>Yucatán</t>
  </si>
  <si>
    <t>Quintana Roo</t>
  </si>
  <si>
    <t>BNO670315CD0</t>
  </si>
  <si>
    <t>MUNICIPIO DE QUINTANA ROO</t>
  </si>
  <si>
    <t>Financiamiento liquidado pendiente de cancelación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</si>
</sst>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YUCATAN_QUINTANA_ROO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101</v>
      </c>
    </row>
    <row r="4" spans="2:32" ht="30" customHeight="1">
      <c r="B4" s="3" t="s">
        <v>19</v>
      </c>
      <c r="C4" s="4" t="s">
        <v>102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100</v>
      </c>
      <c r="I12" s="38" t="s">
        <v>104</v>
      </c>
      <c r="J12" s="39">
        <v>1500000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105</v>
      </c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755.54</v>
      </c>
      <c r="M37" s="23">
        <v>0.04</v>
      </c>
      <c r="N37" s="22"/>
      <c r="O37" s="22"/>
      <c r="P37" s="22"/>
      <c r="Q37" s="22"/>
      <c r="R37" s="22"/>
      <c r="S37" s="22"/>
      <c r="T37" s="22"/>
      <c r="U37" s="22"/>
      <c r="V37" s="23">
        <v>0.04</v>
      </c>
      <c r="W37" s="23">
        <v>0.04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32932.94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50037.56</v>
      </c>
      <c r="M46" s="23">
        <v>50037.599999999999</v>
      </c>
      <c r="N46" s="29"/>
      <c r="O46" s="29"/>
      <c r="P46" s="29"/>
      <c r="Q46" s="29"/>
      <c r="R46" s="29"/>
      <c r="S46" s="29"/>
      <c r="T46" s="29"/>
      <c r="U46" s="29"/>
      <c r="V46" s="23">
        <v>50037.56</v>
      </c>
      <c r="W46" s="23">
        <v>50037.599999999999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65023.49</v>
      </c>
      <c r="M47" s="16">
        <v>17641.02</v>
      </c>
      <c r="N47" s="26"/>
      <c r="O47" s="26"/>
      <c r="P47" s="26"/>
      <c r="Q47" s="26"/>
      <c r="R47" s="26"/>
      <c r="S47" s="26"/>
      <c r="T47" s="26"/>
      <c r="U47" s="26"/>
      <c r="V47" s="16">
        <v>95337.2</v>
      </c>
      <c r="W47" s="16">
        <v>202271.61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2890</v>
      </c>
      <c r="M49" s="23">
        <v>550</v>
      </c>
      <c r="N49" s="29"/>
      <c r="O49" s="29"/>
      <c r="P49" s="29"/>
      <c r="Q49" s="29"/>
      <c r="R49" s="29"/>
      <c r="S49" s="29"/>
      <c r="T49" s="29"/>
      <c r="U49" s="29"/>
      <c r="V49" s="23">
        <v>4892</v>
      </c>
      <c r="W49" s="23">
        <v>1990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2650</v>
      </c>
      <c r="M52" s="16">
        <v>1200</v>
      </c>
      <c r="N52" s="26"/>
      <c r="O52" s="26"/>
      <c r="P52" s="26"/>
      <c r="Q52" s="26"/>
      <c r="R52" s="26"/>
      <c r="S52" s="26"/>
      <c r="T52" s="26"/>
      <c r="U52" s="26"/>
      <c r="V52" s="16">
        <v>189150</v>
      </c>
      <c r="W52" s="16">
        <v>1700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0</v>
      </c>
      <c r="N53" s="26"/>
      <c r="O53" s="26"/>
      <c r="P53" s="26"/>
      <c r="Q53" s="26"/>
      <c r="R53" s="26"/>
      <c r="S53" s="26"/>
      <c r="T53" s="26"/>
      <c r="U53" s="26"/>
      <c r="V53" s="16">
        <v>0</v>
      </c>
      <c r="W53" s="16">
        <v>0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0</v>
      </c>
      <c r="N54" s="26"/>
      <c r="O54" s="26"/>
      <c r="P54" s="26"/>
      <c r="Q54" s="26"/>
      <c r="R54" s="26"/>
      <c r="S54" s="26"/>
      <c r="T54" s="26"/>
      <c r="U54" s="26"/>
      <c r="V54" s="16">
        <v>0</v>
      </c>
      <c r="W54" s="16">
        <v>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f>559040.4+527221.69+535300.19</f>
        <v>1621562.2799999998</v>
      </c>
      <c r="M56" s="16">
        <f>493970.19+447237.29+590746.04</f>
        <v>1531953.52</v>
      </c>
      <c r="N56" s="26"/>
      <c r="O56" s="26"/>
      <c r="P56" s="26"/>
      <c r="Q56" s="26"/>
      <c r="R56" s="26"/>
      <c r="S56" s="26"/>
      <c r="T56" s="26"/>
      <c r="U56" s="26"/>
      <c r="V56" s="16">
        <f>448813.3+489121.91+697227.53</f>
        <v>1635162.74</v>
      </c>
      <c r="W56" s="16">
        <f>443726.44+729065.38+503162.22</f>
        <v>1675954.04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f>219253.8+233468.96+235825.26</f>
        <v>688548.02</v>
      </c>
      <c r="M57" s="16">
        <f>223457.91+226605.09+246069.28</f>
        <v>696132.28</v>
      </c>
      <c r="N57" s="26"/>
      <c r="O57" s="26"/>
      <c r="P57" s="26"/>
      <c r="Q57" s="26"/>
      <c r="R57" s="26"/>
      <c r="S57" s="26"/>
      <c r="T57" s="26"/>
      <c r="U57" s="26"/>
      <c r="V57" s="16">
        <f>208556.08+220627.14+288284.32</f>
        <v>717467.54</v>
      </c>
      <c r="W57" s="16">
        <f>206991.64+302956.63+217955.79</f>
        <v>727904.06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f>39300.5+89609.31+39282.55</f>
        <v>168192.36</v>
      </c>
      <c r="M58" s="16">
        <f>39282.55+87244.76+41082.48</f>
        <v>167609.79</v>
      </c>
      <c r="N58" s="26"/>
      <c r="O58" s="26"/>
      <c r="P58" s="26"/>
      <c r="Q58" s="26"/>
      <c r="R58" s="26"/>
      <c r="S58" s="26"/>
      <c r="T58" s="26"/>
      <c r="U58" s="26"/>
      <c r="V58" s="16">
        <f>39282.55+69974.65+38926.07</f>
        <v>148183.26999999999</v>
      </c>
      <c r="W58" s="16">
        <f>38926.07+118274.48+58197.99</f>
        <v>215398.53999999998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f>21909.47+11803.17+15483.22</f>
        <v>49195.86</v>
      </c>
      <c r="M61" s="16">
        <f>19934.69+26886.32+18029.77</f>
        <v>64850.78</v>
      </c>
      <c r="N61" s="26"/>
      <c r="O61" s="26"/>
      <c r="P61" s="26"/>
      <c r="Q61" s="26"/>
      <c r="R61" s="26"/>
      <c r="S61" s="26"/>
      <c r="T61" s="26"/>
      <c r="U61" s="26"/>
      <c r="V61" s="16">
        <f>13719.63+12213.99+25451.25</f>
        <v>51384.869999999995</v>
      </c>
      <c r="W61" s="16">
        <f>10701.71+9864.29+11861.25</f>
        <v>32427.25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>
        <f>3819.52+4261+3212.98</f>
        <v>11293.5</v>
      </c>
      <c r="W64" s="16">
        <f>18887.56+12378.36+14194.15</f>
        <v>45460.07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f>3768.94+7229.46+6042.13</f>
        <v>17040.53</v>
      </c>
      <c r="M69" s="16">
        <f>7541.09+5755.24+6867.58</f>
        <v>20163.91</v>
      </c>
      <c r="N69" s="26"/>
      <c r="O69" s="26"/>
      <c r="P69" s="26"/>
      <c r="Q69" s="26"/>
      <c r="R69" s="26"/>
      <c r="S69" s="26"/>
      <c r="T69" s="26"/>
      <c r="U69" s="26"/>
      <c r="V69" s="16">
        <f>17191.5+12882.63+8453.54</f>
        <v>38527.67</v>
      </c>
      <c r="W69" s="16">
        <f>11107.92+9984.69+9549.2</f>
        <v>30641.81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f>391008*3</f>
        <v>1173024</v>
      </c>
      <c r="M77" s="23">
        <f>391008*2</f>
        <v>782016</v>
      </c>
      <c r="N77" s="22"/>
      <c r="O77" s="22"/>
      <c r="P77" s="22"/>
      <c r="Q77" s="22"/>
      <c r="R77" s="22"/>
      <c r="S77" s="22"/>
      <c r="T77" s="22"/>
      <c r="U77" s="22"/>
      <c r="V77" s="23">
        <f>385351*2</f>
        <v>770702</v>
      </c>
      <c r="W77" s="23">
        <v>770702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f>57948*3</f>
        <v>173844</v>
      </c>
      <c r="M78" s="16">
        <f>57948+57948+116067.35</f>
        <v>231963.35</v>
      </c>
      <c r="N78" s="26"/>
      <c r="O78" s="26"/>
      <c r="P78" s="26"/>
      <c r="Q78" s="26"/>
      <c r="R78" s="26"/>
      <c r="S78" s="26"/>
      <c r="T78" s="26"/>
      <c r="U78" s="26"/>
      <c r="V78" s="16">
        <f>52493*2</f>
        <v>104986</v>
      </c>
      <c r="W78" s="16">
        <v>104986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2021-09-24T19:41:00Z</dcterms:modified>
</cp:coreProperties>
</file>