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0" windowWidth="28800" windowHeight="12300" tabRatio="435" activeTab="0"/>
  </bookViews>
  <sheets>
    <sheet name="NO REGISTRADA" sheetId="1" r:id="rId1"/>
  </sheets>
  <definedNames>
    <definedName name="_xlnm.Print_Area" localSheetId="0">'NO REGISTRADA'!$A$1:$O$52</definedName>
    <definedName name="DEUDA_PUBLICA_DE_ENTIDADES_FEDERATIVAS_Y_MUNICIPIOS_POR_TIPO_DE_DEUDOR">'NO REGISTRADA'!$A$1:$O$52</definedName>
    <definedName name="mensual">'NO REGISTRADA'!$A$1:$O$52</definedName>
  </definedNames>
  <calcPr fullCalcOnLoad="1" iterate="1" iterateCount="1" iterateDelta="0.001"/>
</workbook>
</file>

<file path=xl/sharedStrings.xml><?xml version="1.0" encoding="utf-8"?>
<sst xmlns="http://schemas.openxmlformats.org/spreadsheetml/2006/main" count="63" uniqueCount="59">
  <si>
    <t>(Millones de pesos)</t>
  </si>
  <si>
    <t>Aguascalientes</t>
  </si>
  <si>
    <t>Baja California</t>
  </si>
  <si>
    <t>Baja California Sur</t>
  </si>
  <si>
    <t>Campeche</t>
  </si>
  <si>
    <t>Coahuila</t>
  </si>
  <si>
    <t>Colima</t>
  </si>
  <si>
    <t>Chiapas</t>
  </si>
  <si>
    <t>Distrito Federal</t>
  </si>
  <si>
    <t>Durango</t>
  </si>
  <si>
    <t>Guanajuato</t>
  </si>
  <si>
    <t>Guerrero</t>
  </si>
  <si>
    <t>Hidalgo</t>
  </si>
  <si>
    <t>Jalisco</t>
  </si>
  <si>
    <t>México</t>
  </si>
  <si>
    <t>Michoacán</t>
  </si>
  <si>
    <t>Oaxaca</t>
  </si>
  <si>
    <t>Quintana Roo</t>
  </si>
  <si>
    <t>San Luis Potosí</t>
  </si>
  <si>
    <t>Sonora</t>
  </si>
  <si>
    <t>Tabasco</t>
  </si>
  <si>
    <t>Tamaulipas</t>
  </si>
  <si>
    <t>Tlaxcala</t>
  </si>
  <si>
    <t>Zacatecas</t>
  </si>
  <si>
    <t>T  O  T  A  L</t>
  </si>
  <si>
    <t>Fuente: Elaborado por la Unidad de Coordinación con Entidades Federativas, SHCP con información proporcionada por las Entidades Federativas.</t>
  </si>
  <si>
    <t>Querétaro</t>
  </si>
  <si>
    <t>Total</t>
  </si>
  <si>
    <t>Avalados</t>
  </si>
  <si>
    <t>Sin Aval</t>
  </si>
  <si>
    <t>Deuda Municipal</t>
  </si>
  <si>
    <t>Organismos</t>
  </si>
  <si>
    <t>Estado</t>
  </si>
  <si>
    <t xml:space="preserve">Gobierno del </t>
  </si>
  <si>
    <t>Estatales</t>
  </si>
  <si>
    <t>Municipales</t>
  </si>
  <si>
    <t xml:space="preserve">Nayarit </t>
  </si>
  <si>
    <t>Emisiones Bursátiles</t>
  </si>
  <si>
    <t>Municipios</t>
  </si>
  <si>
    <t>Entidad Federativa</t>
  </si>
  <si>
    <t xml:space="preserve">Yucatán </t>
  </si>
  <si>
    <r>
      <t>Nuevo León</t>
    </r>
    <r>
      <rPr>
        <vertAlign val="superscript"/>
        <sz val="8"/>
        <rFont val="Arial"/>
        <family val="2"/>
      </rPr>
      <t xml:space="preserve"> 5_/</t>
    </r>
  </si>
  <si>
    <r>
      <t xml:space="preserve">Puebla </t>
    </r>
    <r>
      <rPr>
        <vertAlign val="superscript"/>
        <sz val="8"/>
        <rFont val="Arial"/>
        <family val="2"/>
      </rPr>
      <t>6_/</t>
    </r>
  </si>
  <si>
    <r>
      <t>Sinaloa</t>
    </r>
    <r>
      <rPr>
        <vertAlign val="superscript"/>
        <sz val="8"/>
        <rFont val="Arial"/>
        <family val="2"/>
      </rPr>
      <t xml:space="preserve"> 7_/</t>
    </r>
  </si>
  <si>
    <t>Deuda garantizada con</t>
  </si>
  <si>
    <t>5_/ El total de la deuda no registrada incluye dos certificados bursátiles garantizados con ingresos fideicomitidos. El saldo total incluye además una emisión del Instituto de Control Vehicular y otra emisión de la Red Estatal de Autopistas sin responsabilidad del Estado.</t>
  </si>
  <si>
    <r>
      <t>Veracruz</t>
    </r>
    <r>
      <rPr>
        <vertAlign val="superscript"/>
        <sz val="8"/>
        <rFont val="Arial"/>
        <family val="2"/>
      </rPr>
      <t xml:space="preserve"> 8_/</t>
    </r>
  </si>
  <si>
    <t>8_/ El saldo de la deuda del Gobierno del Estado de Veracruz incluye una emisión con ingresos derivados del Impuesto sobre Tenencia o Uso de Vehículos.</t>
  </si>
  <si>
    <r>
      <t xml:space="preserve">Saldos al 31 de Marzo de 2007 </t>
    </r>
    <r>
      <rPr>
        <b/>
        <vertAlign val="superscript"/>
        <sz val="10"/>
        <rFont val="Arial"/>
        <family val="2"/>
      </rPr>
      <t>1_/</t>
    </r>
  </si>
  <si>
    <t xml:space="preserve">6_/ La deuda de organismos municipales incluye 1.5 millones de pesos de Sistemas Operadores sin el aval del Estado. </t>
  </si>
  <si>
    <t>7_/ La deuda garantizada con ingresos propios se refiere al Fideicomiso de la autopista "Benito Juárez Culiacán - Las Brisas".</t>
  </si>
  <si>
    <r>
      <t xml:space="preserve">fuente de pago propia </t>
    </r>
    <r>
      <rPr>
        <b/>
        <vertAlign val="superscript"/>
        <sz val="9"/>
        <rFont val="Arial"/>
        <family val="2"/>
      </rPr>
      <t>2_/</t>
    </r>
  </si>
  <si>
    <r>
      <t xml:space="preserve">Chihuahua </t>
    </r>
    <r>
      <rPr>
        <vertAlign val="superscript"/>
        <sz val="8"/>
        <rFont val="Arial"/>
        <family val="2"/>
      </rPr>
      <t>3_/</t>
    </r>
  </si>
  <si>
    <r>
      <t>Morelos</t>
    </r>
    <r>
      <rPr>
        <vertAlign val="superscript"/>
        <sz val="8"/>
        <rFont val="Arial"/>
        <family val="2"/>
      </rPr>
      <t xml:space="preserve"> 4_/</t>
    </r>
  </si>
  <si>
    <t xml:space="preserve">2_/ Incorpora la deuda bancaria y bursátil garantizada con otras fuentes de ingresos, diferente de las participaciones federales. </t>
  </si>
  <si>
    <t xml:space="preserve">4_/ Incluye deuda no registrada de los municipios de Tlaquiltenango y Zacatepec. </t>
  </si>
  <si>
    <t>3_/ El saldo de la deuda del Gobierno del Estado de Chihuahua incluye cinco emisiones bursátiles en bonos carreteros.  Incluye 1,100.4 millones de pesos de deuda directa del Gobierno del Estado, garantizada con ingresos propios, y contabilizada para efectos informativos.</t>
  </si>
  <si>
    <t>OBLIGACIONES FINANCIERAS DE ENTIDADES FEDERATIVAS Y MUNICIPIOS POR TIPO DE DEUDOR</t>
  </si>
  <si>
    <t>1_/ En virtud de la diversidad de garantías que pueden ser utilizadas por las Entidades Federativas, los Municipios y sus Oragnismos para garantizar el pago de sus obligaciones y empréstitos, a partir del primer trimestre de 2007 se presenta información más desagregada con el fin de que los agentes económicos y financieros puedan identificar más fácilmente las mismas.</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</si>
</sst>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N$&quot;#,##0_);\(&quot;N$&quot;#,##0\)"/>
    <numFmt numFmtId="165" formatCode="&quot;N$&quot;#,##0_);[Red]\(&quot;N$&quot;#,##0\)"/>
    <numFmt numFmtId="166" formatCode="&quot;N$&quot;#,##0.00_);\(&quot;N$&quot;#,##0.00\)"/>
    <numFmt numFmtId="167" formatCode="&quot;N$&quot;#,##0.00_);[Red]\(&quot;N$&quot;#,##0.00\)"/>
    <numFmt numFmtId="168" formatCode="_(&quot;N$&quot;* #,##0_);_(&quot;N$&quot;* \(#,##0\);_(&quot;N$&quot;* &quot;-&quot;_);_(@_)"/>
    <numFmt numFmtId="169" formatCode="_(* #,##0_);_(* \(#,##0\);_(* &quot;-&quot;_);_(@_)"/>
    <numFmt numFmtId="170" formatCode="_(&quot;N$&quot;* #,##0.00_);_(&quot;N$&quot;* \(#,##0.00\);_(&quot;N$&quot;* &quot;-&quot;??_);_(@_)"/>
    <numFmt numFmtId="171" formatCode="_(* #,##0.00_);_(* \(#,##0.00\);_(* &quot;-&quot;??_);_(@_)"/>
    <numFmt numFmtId="172" formatCode="*-;*-;*-;*-"/>
    <numFmt numFmtId="173" formatCode="0;[Red]0"/>
    <numFmt numFmtId="174" formatCode="#,##0.0;[Red]#,##0.0"/>
    <numFmt numFmtId="175" formatCode="&quot;$&quot;#,##0_);\(&quot;$&quot;#,##0\)"/>
    <numFmt numFmtId="176" formatCode="&quot;$&quot;#,##0_);[Red]\(&quot;$&quot;#,##0\)"/>
    <numFmt numFmtId="177" formatCode="&quot;$&quot;#,##0.00_);\(&quot;$&quot;#,##0.00\)"/>
    <numFmt numFmtId="178" formatCode="&quot;$&quot;#,##0.00_);[Red]\(&quot;$&quot;#,##0.00\)"/>
    <numFmt numFmtId="179" formatCode="_(&quot;$&quot;* #,##0_);_(&quot;$&quot;* \(#,##0\);_(&quot;$&quot;* &quot;-&quot;_);_(@_)"/>
    <numFmt numFmtId="180" formatCode="_(&quot;$&quot;* #,##0.00_);_(&quot;$&quot;* \(#,##0.00\);_(&quot;$&quot;* &quot;-&quot;??_);_(@_)"/>
    <numFmt numFmtId="181" formatCode="#,##0\ &quot;Pts&quot;;\-#,##0\ &quot;Pts&quot;"/>
    <numFmt numFmtId="182" formatCode="#,##0\ &quot;Pts&quot;;[Red]\-#,##0\ &quot;Pts&quot;"/>
    <numFmt numFmtId="183" formatCode="#,##0.00\ &quot;Pts&quot;;\-#,##0.00\ &quot;Pts&quot;"/>
    <numFmt numFmtId="184" formatCode="#,##0.00\ &quot;Pts&quot;;[Red]\-#,##0.00\ &quot;Pts&quot;"/>
    <numFmt numFmtId="185" formatCode="_-* #,##0\ &quot;Pts&quot;_-;\-* #,##0\ &quot;Pts&quot;_-;_-* &quot;-&quot;\ &quot;Pts&quot;_-;_-@_-"/>
    <numFmt numFmtId="186" formatCode="_-* #,##0\ _P_t_s_-;\-* #,##0\ _P_t_s_-;_-* &quot;-&quot;\ _P_t_s_-;_-@_-"/>
    <numFmt numFmtId="187" formatCode="_-* #,##0.00\ &quot;Pts&quot;_-;\-* #,##0.00\ &quot;Pts&quot;_-;_-* &quot;-&quot;??\ &quot;Pts&quot;_-;_-@_-"/>
    <numFmt numFmtId="188" formatCode="_-* #,##0.00\ _P_t_s_-;\-* #,##0.00\ _P_t_s_-;_-* &quot;-&quot;??\ _P_t_s_-;_-@_-"/>
    <numFmt numFmtId="189" formatCode="0.0%"/>
    <numFmt numFmtId="190" formatCode="#,##0.0_);\(#,##0.0\)"/>
    <numFmt numFmtId="191" formatCode="0.0"/>
    <numFmt numFmtId="192" formatCode="#,##0.0"/>
    <numFmt numFmtId="193" formatCode="00000"/>
    <numFmt numFmtId="194" formatCode="d\-mmm\-yy"/>
    <numFmt numFmtId="195" formatCode="&quot;Sí&quot;;&quot;Sí&quot;;&quot;No&quot;"/>
    <numFmt numFmtId="196" formatCode="&quot;Verdadero&quot;;&quot;Verdadero&quot;;&quot;Falso&quot;"/>
    <numFmt numFmtId="197" formatCode="&quot;Activado&quot;;&quot;Activado&quot;;&quot;Desactivado&quot;"/>
    <numFmt numFmtId="198" formatCode="[$€-2]\ #,##0.00_);[Red]\([$€-2]\ #,##0.00\)"/>
  </numFmts>
  <fonts count="48">
    <font>
      <sz val="10"/>
      <name val="Arial"/>
      <family val="0"/>
    </font>
    <font>
      <u val="single"/>
      <sz val="10"/>
      <color indexed="12"/>
      <name val="Arial"/>
      <family val="0"/>
    </font>
    <font>
      <sz val="10"/>
      <name val="Courier"/>
      <family val="0"/>
    </font>
    <font>
      <sz val="8"/>
      <name val="Arial"/>
      <family val="2"/>
    </font>
    <font>
      <sz val="7"/>
      <name val="Arial"/>
      <family val="2"/>
    </font>
    <font>
      <sz val="9"/>
      <name val="Arial"/>
      <family val="2"/>
    </font>
    <font>
      <b/>
      <sz val="9"/>
      <name val="Arial"/>
      <family val="2"/>
    </font>
    <font>
      <u val="single"/>
      <sz val="10"/>
      <color indexed="36"/>
      <name val="Arial"/>
      <family val="0"/>
    </font>
    <font>
      <b/>
      <sz val="8"/>
      <name val="Arial"/>
      <family val="2"/>
    </font>
    <font>
      <vertAlign val="superscript"/>
      <sz val="8"/>
      <name val="Arial"/>
      <family val="2"/>
    </font>
    <font>
      <b/>
      <sz val="10"/>
      <name val="Arial"/>
      <family val="2"/>
    </font>
    <font>
      <u val="single"/>
      <sz val="7"/>
      <color indexed="12"/>
      <name val="Arial"/>
      <family val="2"/>
    </font>
    <font>
      <b/>
      <vertAlign val="superscript"/>
      <sz val="10"/>
      <name val="Arial"/>
      <family val="2"/>
    </font>
    <font>
      <b/>
      <vertAlign val="superscript"/>
      <sz val="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medium"/>
      <bottom>
        <color indexed="63"/>
      </bottom>
    </border>
    <border>
      <left>
        <color indexed="63"/>
      </left>
      <right>
        <color indexed="63"/>
      </right>
      <top style="thin"/>
      <bottom style="medium"/>
    </border>
    <border>
      <left>
        <color indexed="63"/>
      </left>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172" fontId="2"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35">
    <xf numFmtId="0" fontId="0" fillId="0" borderId="0" xfId="0" applyAlignment="1">
      <alignment/>
    </xf>
    <xf numFmtId="172" fontId="3" fillId="0" borderId="10" xfId="49" applyFont="1" applyFill="1" applyBorder="1" applyAlignment="1">
      <alignment/>
    </xf>
    <xf numFmtId="192" fontId="3" fillId="0" borderId="10" xfId="49" applyNumberFormat="1" applyFont="1" applyFill="1" applyBorder="1" applyAlignment="1">
      <alignment/>
    </xf>
    <xf numFmtId="172" fontId="3" fillId="0" borderId="11" xfId="49" applyFont="1" applyFill="1" applyBorder="1" applyAlignment="1">
      <alignment/>
    </xf>
    <xf numFmtId="0" fontId="8" fillId="0" borderId="12" xfId="0" applyNumberFormat="1" applyFont="1" applyFill="1" applyBorder="1" applyAlignment="1" quotePrefix="1">
      <alignment horizontal="left"/>
    </xf>
    <xf numFmtId="192" fontId="8" fillId="0" borderId="12" xfId="0" applyNumberFormat="1" applyFont="1" applyFill="1" applyBorder="1" applyAlignment="1" applyProtection="1">
      <alignment horizontal="right"/>
      <protection/>
    </xf>
    <xf numFmtId="0" fontId="8" fillId="0" borderId="12" xfId="0" applyNumberFormat="1" applyFont="1" applyFill="1" applyBorder="1" applyAlignment="1">
      <alignment horizontal="center"/>
    </xf>
    <xf numFmtId="0" fontId="3" fillId="0" borderId="12" xfId="0" applyFont="1" applyFill="1" applyBorder="1" applyAlignment="1" applyProtection="1" quotePrefix="1">
      <alignment horizontal="left"/>
      <protection/>
    </xf>
    <xf numFmtId="192" fontId="3" fillId="0" borderId="12" xfId="0" applyNumberFormat="1" applyFont="1" applyFill="1" applyBorder="1" applyAlignment="1" applyProtection="1">
      <alignment horizontal="right"/>
      <protection/>
    </xf>
    <xf numFmtId="0" fontId="3" fillId="0" borderId="12" xfId="0" applyFont="1" applyFill="1" applyBorder="1" applyAlignment="1" applyProtection="1">
      <alignment horizontal="left"/>
      <protection/>
    </xf>
    <xf numFmtId="192" fontId="3" fillId="0" borderId="0" xfId="0" applyNumberFormat="1" applyFont="1" applyFill="1" applyBorder="1" applyAlignment="1">
      <alignment/>
    </xf>
    <xf numFmtId="0" fontId="3" fillId="0" borderId="0" xfId="0" applyFont="1" applyFill="1" applyBorder="1" applyAlignment="1">
      <alignment/>
    </xf>
    <xf numFmtId="0" fontId="6" fillId="0" borderId="13" xfId="0" applyFont="1" applyFill="1" applyBorder="1" applyAlignment="1">
      <alignment horizontal="center" vertical="center"/>
    </xf>
    <xf numFmtId="0" fontId="6" fillId="0" borderId="10"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center" vertical="center"/>
      <protection/>
    </xf>
    <xf numFmtId="49" fontId="6" fillId="0" borderId="14" xfId="0" applyNumberFormat="1" applyFont="1" applyFill="1" applyBorder="1" applyAlignment="1" applyProtection="1">
      <alignment horizontal="center" vertical="center"/>
      <protection/>
    </xf>
    <xf numFmtId="49" fontId="6"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center" vertical="center"/>
    </xf>
    <xf numFmtId="172" fontId="3" fillId="0" borderId="0" xfId="49" applyFont="1" applyFill="1" applyBorder="1" applyAlignment="1">
      <alignment/>
    </xf>
    <xf numFmtId="192" fontId="8" fillId="0" borderId="0" xfId="0" applyNumberFormat="1" applyFont="1" applyFill="1" applyBorder="1" applyAlignment="1" applyProtection="1">
      <alignment horizontal="right"/>
      <protection/>
    </xf>
    <xf numFmtId="192" fontId="3" fillId="0" borderId="0" xfId="0" applyNumberFormat="1" applyFont="1" applyFill="1" applyBorder="1" applyAlignment="1" applyProtection="1">
      <alignment horizontal="right"/>
      <protection/>
    </xf>
    <xf numFmtId="0" fontId="4" fillId="0" borderId="0" xfId="0" applyFont="1" applyFill="1" applyAlignment="1">
      <alignment horizontal="justify" wrapText="1"/>
    </xf>
    <xf numFmtId="0" fontId="4" fillId="0" borderId="13" xfId="0" applyFont="1" applyFill="1" applyBorder="1" applyAlignment="1" applyProtection="1">
      <alignment horizontal="justify" wrapText="1"/>
      <protection/>
    </xf>
    <xf numFmtId="0" fontId="4" fillId="0" borderId="13" xfId="0" applyFont="1" applyFill="1" applyBorder="1" applyAlignment="1" applyProtection="1" quotePrefix="1">
      <alignment horizontal="justify" wrapText="1"/>
      <protection/>
    </xf>
    <xf numFmtId="0" fontId="4" fillId="0" borderId="0" xfId="0" applyFont="1" applyFill="1" applyAlignment="1">
      <alignment horizontal="left" wrapText="1"/>
    </xf>
    <xf numFmtId="0" fontId="10" fillId="0" borderId="0" xfId="0" applyFont="1" applyFill="1" applyBorder="1" applyAlignment="1">
      <alignment horizontal="center" vertical="center"/>
    </xf>
    <xf numFmtId="0" fontId="10" fillId="0" borderId="0" xfId="0" applyFont="1" applyFill="1" applyBorder="1" applyAlignment="1" quotePrefix="1">
      <alignment horizontal="center" vertical="center"/>
    </xf>
    <xf numFmtId="0" fontId="6" fillId="0" borderId="13" xfId="0" applyFont="1" applyFill="1" applyBorder="1" applyAlignment="1">
      <alignment horizontal="center" vertical="center"/>
    </xf>
    <xf numFmtId="0" fontId="0" fillId="0" borderId="10" xfId="0" applyBorder="1" applyAlignment="1">
      <alignment horizontal="center" vertical="center"/>
    </xf>
    <xf numFmtId="0" fontId="6" fillId="0" borderId="15" xfId="0" applyFont="1" applyFill="1" applyBorder="1" applyAlignment="1">
      <alignment horizontal="center" vertical="center"/>
    </xf>
    <xf numFmtId="0" fontId="11" fillId="0" borderId="0" xfId="46" applyNumberFormat="1" applyFont="1" applyFill="1" applyBorder="1" applyAlignment="1" applyProtection="1" quotePrefix="1">
      <alignment horizontal="left" wrapText="1"/>
      <protection/>
    </xf>
    <xf numFmtId="0" fontId="6" fillId="0" borderId="13" xfId="0" applyNumberFormat="1" applyFont="1" applyFill="1" applyBorder="1" applyAlignment="1" applyProtection="1">
      <alignment horizontal="center" vertical="center"/>
      <protection/>
    </xf>
    <xf numFmtId="0" fontId="5" fillId="0" borderId="10" xfId="0" applyFont="1" applyFill="1" applyBorder="1" applyAlignment="1">
      <alignment vertical="center"/>
    </xf>
    <xf numFmtId="0" fontId="4" fillId="0" borderId="0" xfId="0" applyFont="1" applyFill="1" applyAlignment="1">
      <alignment horizontal="left" vertical="center" wrapText="1"/>
    </xf>
    <xf numFmtId="0" fontId="4" fillId="0" borderId="0" xfId="0" applyNumberFormat="1" applyFont="1" applyFill="1" applyBorder="1" applyAlignment="1" quotePrefix="1">
      <alignment horizontal="justify"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Linea horizontal"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2"/>
  <sheetViews>
    <sheetView showGridLines="0" tabSelected="1" zoomScalePageLayoutView="0" workbookViewId="0" topLeftCell="A1">
      <pane ySplit="5" topLeftCell="A6" activePane="bottomLeft" state="frozen"/>
      <selection pane="topLeft" activeCell="A1" sqref="A1"/>
      <selection pane="bottomLeft" activeCell="A4" sqref="A4:A5"/>
    </sheetView>
  </sheetViews>
  <sheetFormatPr defaultColWidth="0" defaultRowHeight="12.75" zeroHeight="1"/>
  <cols>
    <col min="1" max="1" width="15.7109375" style="0" customWidth="1"/>
    <col min="2" max="6" width="10.7109375" style="0" customWidth="1"/>
    <col min="7" max="7" width="0.85546875" style="0" customWidth="1"/>
    <col min="8" max="10" width="10.7109375" style="0" customWidth="1"/>
    <col min="11" max="11" width="0.85546875" style="0" customWidth="1"/>
    <col min="12" max="12" width="12.7109375" style="0" customWidth="1"/>
    <col min="13" max="13" width="10.7109375" style="0" customWidth="1"/>
    <col min="14" max="14" width="12.7109375" style="0" customWidth="1"/>
    <col min="15" max="15" width="22.7109375" style="0" customWidth="1"/>
    <col min="16" max="16384" width="0" style="0" hidden="1" customWidth="1"/>
  </cols>
  <sheetData>
    <row r="1" spans="1:15" ht="18" customHeight="1">
      <c r="A1" s="25" t="s">
        <v>57</v>
      </c>
      <c r="B1" s="26"/>
      <c r="C1" s="26"/>
      <c r="D1" s="26"/>
      <c r="E1" s="26"/>
      <c r="F1" s="26"/>
      <c r="G1" s="26"/>
      <c r="H1" s="26"/>
      <c r="I1" s="26"/>
      <c r="J1" s="26"/>
      <c r="K1" s="26"/>
      <c r="L1" s="26"/>
      <c r="M1" s="26"/>
      <c r="N1" s="26"/>
      <c r="O1" s="26"/>
    </row>
    <row r="2" spans="1:15" ht="18" customHeight="1">
      <c r="A2" s="26" t="s">
        <v>48</v>
      </c>
      <c r="B2" s="26"/>
      <c r="C2" s="26"/>
      <c r="D2" s="26"/>
      <c r="E2" s="26"/>
      <c r="F2" s="26"/>
      <c r="G2" s="26"/>
      <c r="H2" s="26"/>
      <c r="I2" s="26"/>
      <c r="J2" s="26"/>
      <c r="K2" s="26"/>
      <c r="L2" s="26"/>
      <c r="M2" s="26"/>
      <c r="N2" s="26"/>
      <c r="O2" s="26"/>
    </row>
    <row r="3" spans="1:15" ht="18" customHeight="1" thickBot="1">
      <c r="A3" s="26" t="s">
        <v>0</v>
      </c>
      <c r="B3" s="26"/>
      <c r="C3" s="26"/>
      <c r="D3" s="26"/>
      <c r="E3" s="26"/>
      <c r="F3" s="26"/>
      <c r="G3" s="26"/>
      <c r="H3" s="26"/>
      <c r="I3" s="26"/>
      <c r="J3" s="26"/>
      <c r="K3" s="26"/>
      <c r="L3" s="26"/>
      <c r="M3" s="26"/>
      <c r="N3" s="26"/>
      <c r="O3" s="26"/>
    </row>
    <row r="4" spans="1:15" ht="15" customHeight="1">
      <c r="A4" s="27" t="s">
        <v>39</v>
      </c>
      <c r="B4" s="31" t="s">
        <v>27</v>
      </c>
      <c r="C4" s="12" t="s">
        <v>33</v>
      </c>
      <c r="D4" s="29" t="s">
        <v>30</v>
      </c>
      <c r="E4" s="29"/>
      <c r="F4" s="29"/>
      <c r="G4" s="12"/>
      <c r="H4" s="29" t="s">
        <v>31</v>
      </c>
      <c r="I4" s="29"/>
      <c r="J4" s="29"/>
      <c r="K4" s="12"/>
      <c r="L4" s="29" t="s">
        <v>37</v>
      </c>
      <c r="M4" s="29"/>
      <c r="N4" s="29"/>
      <c r="O4" s="12" t="s">
        <v>44</v>
      </c>
    </row>
    <row r="5" spans="1:15" ht="15" customHeight="1" thickBot="1">
      <c r="A5" s="28"/>
      <c r="B5" s="32"/>
      <c r="C5" s="13" t="s">
        <v>32</v>
      </c>
      <c r="D5" s="14" t="s">
        <v>27</v>
      </c>
      <c r="E5" s="15" t="s">
        <v>28</v>
      </c>
      <c r="F5" s="15" t="s">
        <v>29</v>
      </c>
      <c r="G5" s="16"/>
      <c r="H5" s="15" t="s">
        <v>27</v>
      </c>
      <c r="I5" s="14" t="s">
        <v>34</v>
      </c>
      <c r="J5" s="14" t="s">
        <v>35</v>
      </c>
      <c r="K5" s="13"/>
      <c r="L5" s="13" t="s">
        <v>27</v>
      </c>
      <c r="M5" s="13" t="s">
        <v>34</v>
      </c>
      <c r="N5" s="13" t="s">
        <v>38</v>
      </c>
      <c r="O5" s="17" t="s">
        <v>51</v>
      </c>
    </row>
    <row r="6" spans="1:15" ht="3" customHeight="1">
      <c r="A6" s="3"/>
      <c r="B6" s="3"/>
      <c r="C6" s="3"/>
      <c r="D6" s="3"/>
      <c r="E6" s="3"/>
      <c r="F6" s="3"/>
      <c r="G6" s="3"/>
      <c r="H6" s="3"/>
      <c r="I6" s="3"/>
      <c r="J6" s="3"/>
      <c r="K6" s="18"/>
      <c r="L6" s="18"/>
      <c r="M6" s="18"/>
      <c r="N6" s="18"/>
      <c r="O6" s="11"/>
    </row>
    <row r="7" spans="1:15" ht="12" customHeight="1">
      <c r="A7" s="4" t="s">
        <v>24</v>
      </c>
      <c r="B7" s="5">
        <f>SUM(B9:B40)</f>
        <v>162685.63400000005</v>
      </c>
      <c r="C7" s="5">
        <f>SUM(C9:C40)</f>
        <v>105229.40800000001</v>
      </c>
      <c r="D7" s="5">
        <f>SUM(E7+F7)</f>
        <v>14914.343</v>
      </c>
      <c r="E7" s="5">
        <f aca="true" t="shared" si="0" ref="E7:O7">SUM(E9:E40)</f>
        <v>2701.201</v>
      </c>
      <c r="F7" s="5">
        <f t="shared" si="0"/>
        <v>12213.142</v>
      </c>
      <c r="G7" s="5"/>
      <c r="H7" s="5">
        <f>SUM(I7+J7)</f>
        <v>22031.082999999995</v>
      </c>
      <c r="I7" s="5">
        <f t="shared" si="0"/>
        <v>21091.409999999996</v>
      </c>
      <c r="J7" s="5">
        <f t="shared" si="0"/>
        <v>939.6729999999999</v>
      </c>
      <c r="K7" s="5"/>
      <c r="L7" s="5">
        <f>SUM(M7+N7)</f>
        <v>28147.71</v>
      </c>
      <c r="M7" s="5">
        <f t="shared" si="0"/>
        <v>28011.457</v>
      </c>
      <c r="N7" s="5">
        <f t="shared" si="0"/>
        <v>136.253</v>
      </c>
      <c r="O7" s="5">
        <f t="shared" si="0"/>
        <v>21611.2</v>
      </c>
    </row>
    <row r="8" spans="1:15" ht="3" customHeight="1">
      <c r="A8" s="6"/>
      <c r="B8" s="5"/>
      <c r="C8" s="5"/>
      <c r="D8" s="5"/>
      <c r="E8" s="5"/>
      <c r="F8" s="5"/>
      <c r="G8" s="5"/>
      <c r="H8" s="5"/>
      <c r="I8" s="5"/>
      <c r="J8" s="5"/>
      <c r="K8" s="19"/>
      <c r="L8" s="19"/>
      <c r="M8" s="19"/>
      <c r="N8" s="19"/>
      <c r="O8" s="10"/>
    </row>
    <row r="9" spans="1:15" ht="12" customHeight="1">
      <c r="A9" s="7" t="s">
        <v>1</v>
      </c>
      <c r="B9" s="8">
        <f aca="true" t="shared" si="1" ref="B9:B15">SUM(C9+D9+H9)</f>
        <v>2416.9</v>
      </c>
      <c r="C9" s="8">
        <v>2184.3</v>
      </c>
      <c r="D9" s="8">
        <f>SUM(E9+F9)</f>
        <v>189</v>
      </c>
      <c r="E9" s="8">
        <v>0</v>
      </c>
      <c r="F9" s="8">
        <v>189</v>
      </c>
      <c r="G9" s="8"/>
      <c r="H9" s="8">
        <f>SUM(I9+J9)</f>
        <v>43.6</v>
      </c>
      <c r="I9" s="8">
        <v>43.6</v>
      </c>
      <c r="J9" s="8">
        <v>0</v>
      </c>
      <c r="K9" s="8"/>
      <c r="L9" s="8">
        <f>SUM(M9+N9)</f>
        <v>110</v>
      </c>
      <c r="M9" s="8">
        <v>0</v>
      </c>
      <c r="N9" s="8">
        <v>110</v>
      </c>
      <c r="O9" s="8">
        <v>0</v>
      </c>
    </row>
    <row r="10" spans="1:15" ht="12" customHeight="1">
      <c r="A10" s="9" t="s">
        <v>2</v>
      </c>
      <c r="B10" s="8">
        <f t="shared" si="1"/>
        <v>4923.33</v>
      </c>
      <c r="C10" s="8">
        <v>1429.8</v>
      </c>
      <c r="D10" s="8">
        <f aca="true" t="shared" si="2" ref="D10:D40">SUM(E10+F10)</f>
        <v>1028.33</v>
      </c>
      <c r="E10" s="8">
        <v>74.63</v>
      </c>
      <c r="F10" s="8">
        <v>953.7</v>
      </c>
      <c r="G10" s="8"/>
      <c r="H10" s="8">
        <f aca="true" t="shared" si="3" ref="H10:H40">SUM(I10+J10)</f>
        <v>2465.2</v>
      </c>
      <c r="I10" s="8">
        <v>2419.6</v>
      </c>
      <c r="J10" s="8">
        <v>45.6</v>
      </c>
      <c r="K10" s="8"/>
      <c r="L10" s="8">
        <f aca="true" t="shared" si="4" ref="L10:L40">SUM(M10+N10)</f>
        <v>0</v>
      </c>
      <c r="M10" s="20">
        <v>0</v>
      </c>
      <c r="N10" s="20">
        <v>0</v>
      </c>
      <c r="O10" s="10">
        <v>0</v>
      </c>
    </row>
    <row r="11" spans="1:15" ht="12" customHeight="1">
      <c r="A11" s="9" t="s">
        <v>3</v>
      </c>
      <c r="B11" s="8">
        <f t="shared" si="1"/>
        <v>669.8000000000001</v>
      </c>
      <c r="C11" s="8">
        <v>545.35</v>
      </c>
      <c r="D11" s="8">
        <f t="shared" si="2"/>
        <v>61.45</v>
      </c>
      <c r="E11" s="8">
        <v>61.45</v>
      </c>
      <c r="F11" s="8">
        <v>0</v>
      </c>
      <c r="G11" s="8"/>
      <c r="H11" s="8">
        <f t="shared" si="3"/>
        <v>63</v>
      </c>
      <c r="I11" s="8">
        <v>47.5</v>
      </c>
      <c r="J11" s="8">
        <v>15.5</v>
      </c>
      <c r="K11" s="8"/>
      <c r="L11" s="8">
        <f t="shared" si="4"/>
        <v>0</v>
      </c>
      <c r="M11" s="8">
        <v>0</v>
      </c>
      <c r="N11" s="8">
        <v>0</v>
      </c>
      <c r="O11" s="8">
        <v>0</v>
      </c>
    </row>
    <row r="12" spans="1:15" ht="12" customHeight="1">
      <c r="A12" s="7" t="s">
        <v>4</v>
      </c>
      <c r="B12" s="8">
        <f t="shared" si="1"/>
        <v>0.03</v>
      </c>
      <c r="C12" s="8">
        <v>0</v>
      </c>
      <c r="D12" s="8">
        <f t="shared" si="2"/>
        <v>0.03</v>
      </c>
      <c r="E12" s="8">
        <v>0.03</v>
      </c>
      <c r="F12" s="8">
        <v>0</v>
      </c>
      <c r="G12" s="8"/>
      <c r="H12" s="8">
        <f t="shared" si="3"/>
        <v>0</v>
      </c>
      <c r="I12" s="8">
        <v>0</v>
      </c>
      <c r="J12" s="8">
        <v>0</v>
      </c>
      <c r="K12" s="8"/>
      <c r="L12" s="8">
        <f t="shared" si="4"/>
        <v>0</v>
      </c>
      <c r="M12" s="20">
        <v>0</v>
      </c>
      <c r="N12" s="20">
        <v>0</v>
      </c>
      <c r="O12" s="10">
        <v>0</v>
      </c>
    </row>
    <row r="13" spans="1:15" ht="12" customHeight="1">
      <c r="A13" s="7" t="s">
        <v>5</v>
      </c>
      <c r="B13" s="8">
        <f t="shared" si="1"/>
        <v>411.93</v>
      </c>
      <c r="C13" s="8">
        <v>0</v>
      </c>
      <c r="D13" s="8">
        <f t="shared" si="2"/>
        <v>155.13</v>
      </c>
      <c r="E13" s="8">
        <v>155.13</v>
      </c>
      <c r="F13" s="8">
        <v>0</v>
      </c>
      <c r="G13" s="8"/>
      <c r="H13" s="8">
        <f t="shared" si="3"/>
        <v>256.8</v>
      </c>
      <c r="I13" s="8">
        <v>200.9</v>
      </c>
      <c r="J13" s="8">
        <v>55.9</v>
      </c>
      <c r="K13" s="8"/>
      <c r="L13" s="8">
        <f t="shared" si="4"/>
        <v>0</v>
      </c>
      <c r="M13" s="8">
        <v>0</v>
      </c>
      <c r="N13" s="8">
        <v>0</v>
      </c>
      <c r="O13" s="8">
        <v>0</v>
      </c>
    </row>
    <row r="14" spans="1:15" ht="12" customHeight="1">
      <c r="A14" s="7" t="s">
        <v>6</v>
      </c>
      <c r="B14" s="8">
        <f t="shared" si="1"/>
        <v>872.9000000000001</v>
      </c>
      <c r="C14" s="8">
        <v>611.1</v>
      </c>
      <c r="D14" s="8">
        <f t="shared" si="2"/>
        <v>61.75</v>
      </c>
      <c r="E14" s="8">
        <v>61.75</v>
      </c>
      <c r="F14" s="8">
        <v>0</v>
      </c>
      <c r="G14" s="8"/>
      <c r="H14" s="8">
        <f t="shared" si="3"/>
        <v>200.05</v>
      </c>
      <c r="I14" s="8">
        <v>194.25</v>
      </c>
      <c r="J14" s="8">
        <v>5.8</v>
      </c>
      <c r="K14" s="8"/>
      <c r="L14" s="8">
        <f t="shared" si="4"/>
        <v>0</v>
      </c>
      <c r="M14" s="20">
        <v>0</v>
      </c>
      <c r="N14" s="20">
        <v>0</v>
      </c>
      <c r="O14" s="10">
        <v>0</v>
      </c>
    </row>
    <row r="15" spans="1:15" ht="12" customHeight="1">
      <c r="A15" s="7" t="s">
        <v>7</v>
      </c>
      <c r="B15" s="8">
        <f t="shared" si="1"/>
        <v>919.2</v>
      </c>
      <c r="C15" s="8">
        <v>0</v>
      </c>
      <c r="D15" s="8">
        <f t="shared" si="2"/>
        <v>535</v>
      </c>
      <c r="E15" s="8">
        <v>0</v>
      </c>
      <c r="F15" s="8">
        <v>535</v>
      </c>
      <c r="G15" s="8"/>
      <c r="H15" s="8">
        <f t="shared" si="3"/>
        <v>384.2</v>
      </c>
      <c r="I15" s="8">
        <v>0</v>
      </c>
      <c r="J15" s="8">
        <v>384.2</v>
      </c>
      <c r="K15" s="8"/>
      <c r="L15" s="8">
        <f t="shared" si="4"/>
        <v>0</v>
      </c>
      <c r="M15" s="8">
        <v>0</v>
      </c>
      <c r="N15" s="8">
        <v>0</v>
      </c>
      <c r="O15" s="8">
        <v>0</v>
      </c>
    </row>
    <row r="16" spans="1:15" ht="12" customHeight="1">
      <c r="A16" s="7" t="s">
        <v>52</v>
      </c>
      <c r="B16" s="8">
        <f>SUM(C16+D16+H16+O16)-1100.4</f>
        <v>7942.93</v>
      </c>
      <c r="C16" s="8">
        <v>2203.9</v>
      </c>
      <c r="D16" s="8">
        <f t="shared" si="2"/>
        <v>0.03</v>
      </c>
      <c r="E16" s="8">
        <v>0.03</v>
      </c>
      <c r="F16" s="8">
        <v>0</v>
      </c>
      <c r="G16" s="8"/>
      <c r="H16" s="8">
        <f t="shared" si="3"/>
        <v>67.9</v>
      </c>
      <c r="I16" s="8">
        <v>67.9</v>
      </c>
      <c r="J16" s="8">
        <v>0</v>
      </c>
      <c r="K16" s="8"/>
      <c r="L16" s="8">
        <f t="shared" si="4"/>
        <v>6774.596</v>
      </c>
      <c r="M16" s="20">
        <v>6774.596</v>
      </c>
      <c r="N16" s="20">
        <v>0</v>
      </c>
      <c r="O16" s="10">
        <v>6771.5</v>
      </c>
    </row>
    <row r="17" spans="1:15" ht="12" customHeight="1">
      <c r="A17" s="7" t="s">
        <v>8</v>
      </c>
      <c r="B17" s="8">
        <f>SUM(C17+D17+H17)</f>
        <v>42517.4</v>
      </c>
      <c r="C17" s="8">
        <v>32192.7</v>
      </c>
      <c r="D17" s="8">
        <f t="shared" si="2"/>
        <v>0</v>
      </c>
      <c r="E17" s="8">
        <v>0</v>
      </c>
      <c r="F17" s="8">
        <v>0</v>
      </c>
      <c r="G17" s="8"/>
      <c r="H17" s="8">
        <f t="shared" si="3"/>
        <v>10324.7</v>
      </c>
      <c r="I17" s="8">
        <v>10324.7</v>
      </c>
      <c r="J17" s="8">
        <v>0</v>
      </c>
      <c r="K17" s="8"/>
      <c r="L17" s="8">
        <f t="shared" si="4"/>
        <v>4499.589</v>
      </c>
      <c r="M17" s="8">
        <v>4499.589</v>
      </c>
      <c r="N17" s="8">
        <v>0</v>
      </c>
      <c r="O17" s="8">
        <v>0</v>
      </c>
    </row>
    <row r="18" spans="1:15" ht="12" customHeight="1">
      <c r="A18" s="7" t="s">
        <v>9</v>
      </c>
      <c r="B18" s="8">
        <f>SUM(C18+D18+H18)</f>
        <v>2709.6</v>
      </c>
      <c r="C18" s="8">
        <v>2411.45</v>
      </c>
      <c r="D18" s="8">
        <f t="shared" si="2"/>
        <v>222.6</v>
      </c>
      <c r="E18" s="8">
        <v>222.6</v>
      </c>
      <c r="F18" s="8">
        <v>0</v>
      </c>
      <c r="G18" s="8"/>
      <c r="H18" s="8">
        <f t="shared" si="3"/>
        <v>75.55</v>
      </c>
      <c r="I18" s="8">
        <v>14.65</v>
      </c>
      <c r="J18" s="8">
        <v>60.9</v>
      </c>
      <c r="K18" s="8"/>
      <c r="L18" s="8">
        <f t="shared" si="4"/>
        <v>0</v>
      </c>
      <c r="M18" s="8">
        <v>0</v>
      </c>
      <c r="N18" s="8">
        <v>0</v>
      </c>
      <c r="O18" s="8">
        <v>0</v>
      </c>
    </row>
    <row r="19" spans="1:15" ht="12" customHeight="1">
      <c r="A19" s="7" t="s">
        <v>10</v>
      </c>
      <c r="B19" s="8">
        <f>SUM(C19+D19+H19)</f>
        <v>1934.75</v>
      </c>
      <c r="C19" s="8">
        <v>1220</v>
      </c>
      <c r="D19" s="8">
        <f t="shared" si="2"/>
        <v>461</v>
      </c>
      <c r="E19" s="8">
        <v>336</v>
      </c>
      <c r="F19" s="8">
        <v>125</v>
      </c>
      <c r="G19" s="8"/>
      <c r="H19" s="8">
        <f t="shared" si="3"/>
        <v>253.75</v>
      </c>
      <c r="I19" s="8">
        <v>48.9</v>
      </c>
      <c r="J19" s="8">
        <v>204.85</v>
      </c>
      <c r="K19" s="8"/>
      <c r="L19" s="8">
        <f t="shared" si="4"/>
        <v>0</v>
      </c>
      <c r="M19" s="8">
        <v>0</v>
      </c>
      <c r="N19" s="8">
        <v>0</v>
      </c>
      <c r="O19" s="8">
        <v>0</v>
      </c>
    </row>
    <row r="20" spans="1:15" ht="12" customHeight="1">
      <c r="A20" s="7" t="s">
        <v>11</v>
      </c>
      <c r="B20" s="8">
        <f aca="true" t="shared" si="5" ref="B20:B32">SUM(C20+D20+H20)</f>
        <v>2231.67</v>
      </c>
      <c r="C20" s="8">
        <v>2117.4</v>
      </c>
      <c r="D20" s="8">
        <f t="shared" si="2"/>
        <v>2.64</v>
      </c>
      <c r="E20" s="8">
        <v>0</v>
      </c>
      <c r="F20" s="8">
        <v>2.64</v>
      </c>
      <c r="G20" s="8"/>
      <c r="H20" s="8">
        <f t="shared" si="3"/>
        <v>111.63</v>
      </c>
      <c r="I20" s="8">
        <v>0</v>
      </c>
      <c r="J20" s="8">
        <v>111.63</v>
      </c>
      <c r="K20" s="8"/>
      <c r="L20" s="8">
        <f t="shared" si="4"/>
        <v>0</v>
      </c>
      <c r="M20" s="8">
        <v>0</v>
      </c>
      <c r="N20" s="8">
        <v>0</v>
      </c>
      <c r="O20" s="8">
        <v>0</v>
      </c>
    </row>
    <row r="21" spans="1:15" ht="12" customHeight="1">
      <c r="A21" s="7" t="s">
        <v>12</v>
      </c>
      <c r="B21" s="8">
        <f t="shared" si="5"/>
        <v>2391.1</v>
      </c>
      <c r="C21" s="8">
        <v>2354.2</v>
      </c>
      <c r="D21" s="8">
        <f t="shared" si="2"/>
        <v>28</v>
      </c>
      <c r="E21" s="8">
        <v>28</v>
      </c>
      <c r="F21" s="8">
        <v>0</v>
      </c>
      <c r="G21" s="8"/>
      <c r="H21" s="8">
        <f t="shared" si="3"/>
        <v>8.9</v>
      </c>
      <c r="I21" s="8">
        <v>8.8</v>
      </c>
      <c r="J21" s="8">
        <v>0.1</v>
      </c>
      <c r="K21" s="8"/>
      <c r="L21" s="8">
        <f t="shared" si="4"/>
        <v>1137.5</v>
      </c>
      <c r="M21" s="8">
        <v>1137.5</v>
      </c>
      <c r="N21" s="8">
        <v>0</v>
      </c>
      <c r="O21" s="8">
        <v>0</v>
      </c>
    </row>
    <row r="22" spans="1:15" ht="12" customHeight="1">
      <c r="A22" s="7" t="s">
        <v>13</v>
      </c>
      <c r="B22" s="8">
        <f t="shared" si="5"/>
        <v>8872.09</v>
      </c>
      <c r="C22" s="8">
        <v>4577.9</v>
      </c>
      <c r="D22" s="8">
        <f t="shared" si="2"/>
        <v>2562.74</v>
      </c>
      <c r="E22" s="8">
        <v>109.14</v>
      </c>
      <c r="F22" s="8">
        <v>2453.6</v>
      </c>
      <c r="G22" s="8"/>
      <c r="H22" s="8">
        <f t="shared" si="3"/>
        <v>1731.45</v>
      </c>
      <c r="I22" s="8">
        <v>1731.45</v>
      </c>
      <c r="J22" s="8">
        <v>0</v>
      </c>
      <c r="K22" s="8"/>
      <c r="L22" s="8">
        <f t="shared" si="4"/>
        <v>12.253</v>
      </c>
      <c r="M22" s="8">
        <v>0</v>
      </c>
      <c r="N22" s="8">
        <v>12.253</v>
      </c>
      <c r="O22" s="8">
        <v>0</v>
      </c>
    </row>
    <row r="23" spans="1:15" ht="12" customHeight="1">
      <c r="A23" s="7" t="s">
        <v>14</v>
      </c>
      <c r="B23" s="8">
        <f t="shared" si="5"/>
        <v>32281.719999999998</v>
      </c>
      <c r="C23" s="8">
        <v>28752.82</v>
      </c>
      <c r="D23" s="8">
        <f t="shared" si="2"/>
        <v>2439.3</v>
      </c>
      <c r="E23" s="8">
        <v>0.8</v>
      </c>
      <c r="F23" s="8">
        <v>2438.5</v>
      </c>
      <c r="G23" s="8"/>
      <c r="H23" s="8">
        <f t="shared" si="3"/>
        <v>1089.6</v>
      </c>
      <c r="I23" s="8">
        <v>1087.25</v>
      </c>
      <c r="J23" s="8">
        <v>2.35</v>
      </c>
      <c r="K23" s="8"/>
      <c r="L23" s="8">
        <f t="shared" si="4"/>
        <v>0</v>
      </c>
      <c r="M23" s="8">
        <v>0</v>
      </c>
      <c r="N23" s="8">
        <v>0</v>
      </c>
      <c r="O23" s="8">
        <v>0</v>
      </c>
    </row>
    <row r="24" spans="1:15" ht="12" customHeight="1">
      <c r="A24" s="7" t="s">
        <v>15</v>
      </c>
      <c r="B24" s="8">
        <f t="shared" si="5"/>
        <v>2857.2000000000003</v>
      </c>
      <c r="C24" s="8">
        <v>2648.8</v>
      </c>
      <c r="D24" s="8">
        <f t="shared" si="2"/>
        <v>207.5</v>
      </c>
      <c r="E24" s="8">
        <v>0</v>
      </c>
      <c r="F24" s="8">
        <v>207.5</v>
      </c>
      <c r="G24" s="8"/>
      <c r="H24" s="8">
        <f t="shared" si="3"/>
        <v>0.9</v>
      </c>
      <c r="I24" s="8">
        <v>0</v>
      </c>
      <c r="J24" s="8">
        <v>0.9</v>
      </c>
      <c r="K24" s="8"/>
      <c r="L24" s="8">
        <f t="shared" si="4"/>
        <v>0</v>
      </c>
      <c r="M24" s="8">
        <v>0</v>
      </c>
      <c r="N24" s="8">
        <v>0</v>
      </c>
      <c r="O24" s="8">
        <v>0</v>
      </c>
    </row>
    <row r="25" spans="1:15" ht="12" customHeight="1">
      <c r="A25" s="7" t="s">
        <v>53</v>
      </c>
      <c r="B25" s="8">
        <f>SUM(C25+D25+H25)</f>
        <v>717.492</v>
      </c>
      <c r="C25" s="8">
        <v>555.34</v>
      </c>
      <c r="D25" s="8">
        <f t="shared" si="2"/>
        <v>132.102</v>
      </c>
      <c r="E25" s="8">
        <v>71.84</v>
      </c>
      <c r="F25" s="8">
        <v>60.262</v>
      </c>
      <c r="G25" s="8"/>
      <c r="H25" s="8">
        <f t="shared" si="3"/>
        <v>30.05</v>
      </c>
      <c r="I25" s="8">
        <v>24.25</v>
      </c>
      <c r="J25" s="8">
        <v>5.8</v>
      </c>
      <c r="K25" s="8"/>
      <c r="L25" s="8">
        <f t="shared" si="4"/>
        <v>96</v>
      </c>
      <c r="M25" s="8">
        <v>96</v>
      </c>
      <c r="N25" s="8">
        <v>0</v>
      </c>
      <c r="O25" s="8">
        <v>0</v>
      </c>
    </row>
    <row r="26" spans="1:15" ht="12" customHeight="1">
      <c r="A26" s="7" t="s">
        <v>36</v>
      </c>
      <c r="B26" s="8">
        <f t="shared" si="5"/>
        <v>701</v>
      </c>
      <c r="C26" s="8">
        <v>505.9</v>
      </c>
      <c r="D26" s="8">
        <f t="shared" si="2"/>
        <v>194</v>
      </c>
      <c r="E26" s="8">
        <v>193</v>
      </c>
      <c r="F26" s="8">
        <v>1</v>
      </c>
      <c r="G26" s="8"/>
      <c r="H26" s="8">
        <f t="shared" si="3"/>
        <v>1.1</v>
      </c>
      <c r="I26" s="8">
        <v>1.1</v>
      </c>
      <c r="J26" s="8">
        <v>0</v>
      </c>
      <c r="K26" s="8"/>
      <c r="L26" s="8">
        <f t="shared" si="4"/>
        <v>0</v>
      </c>
      <c r="M26" s="8">
        <v>0</v>
      </c>
      <c r="N26" s="8">
        <v>0</v>
      </c>
      <c r="O26" s="8">
        <v>0</v>
      </c>
    </row>
    <row r="27" spans="1:15" ht="12" customHeight="1">
      <c r="A27" s="7" t="s">
        <v>41</v>
      </c>
      <c r="B27" s="8">
        <f>SUM(C27+D27+H27+O27)</f>
        <v>17206.4</v>
      </c>
      <c r="C27" s="8">
        <v>6449.6</v>
      </c>
      <c r="D27" s="8">
        <f t="shared" si="2"/>
        <v>1771.1</v>
      </c>
      <c r="E27" s="8">
        <v>0</v>
      </c>
      <c r="F27" s="8">
        <v>1771.1</v>
      </c>
      <c r="G27" s="8"/>
      <c r="H27" s="8">
        <f t="shared" si="3"/>
        <v>234</v>
      </c>
      <c r="I27" s="8">
        <v>234</v>
      </c>
      <c r="J27" s="8">
        <v>0</v>
      </c>
      <c r="K27" s="8"/>
      <c r="L27" s="8">
        <f t="shared" si="4"/>
        <v>9278.712</v>
      </c>
      <c r="M27" s="8">
        <v>9264.712</v>
      </c>
      <c r="N27" s="8">
        <v>14</v>
      </c>
      <c r="O27" s="8">
        <v>8751.7</v>
      </c>
    </row>
    <row r="28" spans="1:15" ht="12" customHeight="1">
      <c r="A28" s="7" t="s">
        <v>16</v>
      </c>
      <c r="B28" s="8">
        <f t="shared" si="5"/>
        <v>1464.37</v>
      </c>
      <c r="C28" s="8">
        <v>1335.54</v>
      </c>
      <c r="D28" s="8">
        <f t="shared" si="2"/>
        <v>116.1</v>
      </c>
      <c r="E28" s="8">
        <v>0</v>
      </c>
      <c r="F28" s="8">
        <v>116.1</v>
      </c>
      <c r="G28" s="8"/>
      <c r="H28" s="8">
        <f t="shared" si="3"/>
        <v>12.73</v>
      </c>
      <c r="I28" s="8">
        <v>12.73</v>
      </c>
      <c r="J28" s="8">
        <v>0</v>
      </c>
      <c r="K28" s="8"/>
      <c r="L28" s="8">
        <f t="shared" si="4"/>
        <v>0</v>
      </c>
      <c r="M28" s="8">
        <v>0</v>
      </c>
      <c r="N28" s="8">
        <v>0</v>
      </c>
      <c r="O28" s="8">
        <v>0</v>
      </c>
    </row>
    <row r="29" spans="1:15" ht="12" customHeight="1">
      <c r="A29" s="7" t="s">
        <v>42</v>
      </c>
      <c r="B29" s="8">
        <f t="shared" si="5"/>
        <v>3349.2</v>
      </c>
      <c r="C29" s="8">
        <v>0</v>
      </c>
      <c r="D29" s="8">
        <f t="shared" si="2"/>
        <v>948.8</v>
      </c>
      <c r="E29" s="8">
        <v>45.8</v>
      </c>
      <c r="F29" s="8">
        <v>903</v>
      </c>
      <c r="G29" s="8"/>
      <c r="H29" s="8">
        <f>SUM(I29+J29)</f>
        <v>2400.4</v>
      </c>
      <c r="I29" s="8">
        <v>2396.1</v>
      </c>
      <c r="J29" s="8">
        <v>4.3</v>
      </c>
      <c r="K29" s="8"/>
      <c r="L29" s="8">
        <f t="shared" si="4"/>
        <v>0</v>
      </c>
      <c r="M29" s="8">
        <v>0</v>
      </c>
      <c r="N29" s="8">
        <v>0</v>
      </c>
      <c r="O29" s="8">
        <v>0</v>
      </c>
    </row>
    <row r="30" spans="1:15" ht="12" customHeight="1">
      <c r="A30" s="7" t="s">
        <v>26</v>
      </c>
      <c r="B30" s="8">
        <f t="shared" si="5"/>
        <v>1706.2</v>
      </c>
      <c r="C30" s="8">
        <v>1337.1</v>
      </c>
      <c r="D30" s="8">
        <f>SUM(E30+F30)</f>
        <v>359.65</v>
      </c>
      <c r="E30" s="8">
        <v>359.65</v>
      </c>
      <c r="F30" s="8">
        <v>0</v>
      </c>
      <c r="G30" s="8"/>
      <c r="H30" s="8">
        <f t="shared" si="3"/>
        <v>9.45</v>
      </c>
      <c r="I30" s="8">
        <v>9.45</v>
      </c>
      <c r="J30" s="8">
        <v>0</v>
      </c>
      <c r="K30" s="8"/>
      <c r="L30" s="8">
        <f t="shared" si="4"/>
        <v>0</v>
      </c>
      <c r="M30" s="8">
        <v>0</v>
      </c>
      <c r="N30" s="8">
        <v>0</v>
      </c>
      <c r="O30" s="8">
        <v>0</v>
      </c>
    </row>
    <row r="31" spans="1:15" ht="12" customHeight="1">
      <c r="A31" s="7" t="s">
        <v>17</v>
      </c>
      <c r="B31" s="8">
        <f t="shared" si="5"/>
        <v>1845.5410000000002</v>
      </c>
      <c r="C31" s="8">
        <v>1217.241</v>
      </c>
      <c r="D31" s="8">
        <f t="shared" si="2"/>
        <v>555.4</v>
      </c>
      <c r="E31" s="8">
        <v>555.4</v>
      </c>
      <c r="F31" s="8">
        <v>0</v>
      </c>
      <c r="G31" s="8"/>
      <c r="H31" s="8">
        <f t="shared" si="3"/>
        <v>72.9</v>
      </c>
      <c r="I31" s="8">
        <v>72.9</v>
      </c>
      <c r="J31" s="8">
        <v>0</v>
      </c>
      <c r="K31" s="8"/>
      <c r="L31" s="8">
        <f t="shared" si="4"/>
        <v>0</v>
      </c>
      <c r="M31" s="8">
        <v>0</v>
      </c>
      <c r="N31" s="8">
        <v>0</v>
      </c>
      <c r="O31" s="8">
        <v>0</v>
      </c>
    </row>
    <row r="32" spans="1:15" ht="12" customHeight="1">
      <c r="A32" s="7" t="s">
        <v>18</v>
      </c>
      <c r="B32" s="8">
        <f t="shared" si="5"/>
        <v>2778.387</v>
      </c>
      <c r="C32" s="8">
        <v>2716.839</v>
      </c>
      <c r="D32" s="8">
        <f t="shared" si="2"/>
        <v>36.9</v>
      </c>
      <c r="E32" s="8">
        <v>0</v>
      </c>
      <c r="F32" s="8">
        <v>36.9</v>
      </c>
      <c r="G32" s="8"/>
      <c r="H32" s="8">
        <f t="shared" si="3"/>
        <v>24.648</v>
      </c>
      <c r="I32" s="8">
        <v>24</v>
      </c>
      <c r="J32" s="8">
        <v>0.648</v>
      </c>
      <c r="K32" s="8"/>
      <c r="L32" s="8">
        <f t="shared" si="4"/>
        <v>0</v>
      </c>
      <c r="M32" s="8">
        <v>0</v>
      </c>
      <c r="N32" s="8">
        <v>0</v>
      </c>
      <c r="O32" s="8">
        <v>0</v>
      </c>
    </row>
    <row r="33" spans="1:15" ht="12" customHeight="1">
      <c r="A33" s="7" t="s">
        <v>43</v>
      </c>
      <c r="B33" s="8">
        <f>SUM(C33+D33+H33+O33)</f>
        <v>4216.991</v>
      </c>
      <c r="C33" s="8">
        <v>2389.24</v>
      </c>
      <c r="D33" s="8">
        <f t="shared" si="2"/>
        <v>595.3109999999999</v>
      </c>
      <c r="E33" s="8">
        <v>0.011</v>
      </c>
      <c r="F33" s="8">
        <v>595.3</v>
      </c>
      <c r="G33" s="8"/>
      <c r="H33" s="8">
        <f t="shared" si="3"/>
        <v>436.34</v>
      </c>
      <c r="I33" s="8">
        <v>416.34</v>
      </c>
      <c r="J33" s="8">
        <v>20</v>
      </c>
      <c r="K33" s="8"/>
      <c r="L33" s="8">
        <f t="shared" si="4"/>
        <v>947.114</v>
      </c>
      <c r="M33" s="8">
        <v>947.114</v>
      </c>
      <c r="N33" s="8">
        <v>0</v>
      </c>
      <c r="O33" s="8">
        <v>796.1</v>
      </c>
    </row>
    <row r="34" spans="1:15" ht="12" customHeight="1">
      <c r="A34" s="7" t="s">
        <v>19</v>
      </c>
      <c r="B34" s="8">
        <f>SUM(C34+D34+H34)</f>
        <v>6476.78</v>
      </c>
      <c r="C34" s="8">
        <v>3940.4</v>
      </c>
      <c r="D34" s="8">
        <f t="shared" si="2"/>
        <v>1132.6000000000001</v>
      </c>
      <c r="E34" s="8">
        <v>62.4</v>
      </c>
      <c r="F34" s="8">
        <v>1070.2</v>
      </c>
      <c r="G34" s="8"/>
      <c r="H34" s="8">
        <f t="shared" si="3"/>
        <v>1403.78</v>
      </c>
      <c r="I34" s="8">
        <v>1384.44</v>
      </c>
      <c r="J34" s="8">
        <v>19.34</v>
      </c>
      <c r="K34" s="8"/>
      <c r="L34" s="8">
        <f t="shared" si="4"/>
        <v>0</v>
      </c>
      <c r="M34" s="8">
        <v>0</v>
      </c>
      <c r="N34" s="8">
        <v>0</v>
      </c>
      <c r="O34" s="8">
        <v>0</v>
      </c>
    </row>
    <row r="35" spans="1:15" ht="12" customHeight="1">
      <c r="A35" s="9" t="s">
        <v>20</v>
      </c>
      <c r="B35" s="8">
        <f>SUM(C35+D35+H35)</f>
        <v>614.252</v>
      </c>
      <c r="C35" s="8">
        <v>433.762</v>
      </c>
      <c r="D35" s="8">
        <f t="shared" si="2"/>
        <v>170.7</v>
      </c>
      <c r="E35" s="8">
        <v>0</v>
      </c>
      <c r="F35" s="8">
        <v>170.7</v>
      </c>
      <c r="G35" s="8"/>
      <c r="H35" s="8">
        <f t="shared" si="3"/>
        <v>9.79</v>
      </c>
      <c r="I35" s="8">
        <v>9.75</v>
      </c>
      <c r="J35" s="8">
        <v>0.04</v>
      </c>
      <c r="K35" s="8"/>
      <c r="L35" s="8">
        <f t="shared" si="4"/>
        <v>0</v>
      </c>
      <c r="M35" s="8">
        <v>0</v>
      </c>
      <c r="N35" s="8">
        <v>0</v>
      </c>
      <c r="O35" s="8">
        <v>0</v>
      </c>
    </row>
    <row r="36" spans="1:15" ht="12" customHeight="1">
      <c r="A36" s="7" t="s">
        <v>21</v>
      </c>
      <c r="B36" s="8">
        <f>SUM(C36+D36+H36)</f>
        <v>934.9200000000001</v>
      </c>
      <c r="C36" s="8">
        <v>385.82</v>
      </c>
      <c r="D36" s="8">
        <f t="shared" si="2"/>
        <v>256.8</v>
      </c>
      <c r="E36" s="8">
        <v>256</v>
      </c>
      <c r="F36" s="8">
        <v>0.8</v>
      </c>
      <c r="G36" s="8"/>
      <c r="H36" s="8">
        <f t="shared" si="3"/>
        <v>292.3</v>
      </c>
      <c r="I36" s="8">
        <v>292.3</v>
      </c>
      <c r="J36" s="8">
        <v>0</v>
      </c>
      <c r="K36" s="8"/>
      <c r="L36" s="8">
        <f t="shared" si="4"/>
        <v>0</v>
      </c>
      <c r="M36" s="8">
        <v>0</v>
      </c>
      <c r="N36" s="8">
        <v>0</v>
      </c>
      <c r="O36" s="8">
        <v>0</v>
      </c>
    </row>
    <row r="37" spans="1:15" ht="12" customHeight="1">
      <c r="A37" s="7" t="s">
        <v>22</v>
      </c>
      <c r="B37" s="8">
        <f>SUM(C37+D37+H37)</f>
        <v>90</v>
      </c>
      <c r="C37" s="8">
        <v>90</v>
      </c>
      <c r="D37" s="8">
        <f t="shared" si="2"/>
        <v>0</v>
      </c>
      <c r="E37" s="8">
        <v>0</v>
      </c>
      <c r="F37" s="8">
        <v>0</v>
      </c>
      <c r="G37" s="8"/>
      <c r="H37" s="8">
        <f t="shared" si="3"/>
        <v>0</v>
      </c>
      <c r="I37" s="8">
        <v>0</v>
      </c>
      <c r="J37" s="8">
        <v>0</v>
      </c>
      <c r="K37" s="8"/>
      <c r="L37" s="8">
        <f t="shared" si="4"/>
        <v>0</v>
      </c>
      <c r="M37" s="8">
        <v>0</v>
      </c>
      <c r="N37" s="8">
        <v>0</v>
      </c>
      <c r="O37" s="8">
        <f>I37-H37</f>
        <v>0</v>
      </c>
    </row>
    <row r="38" spans="1:15" ht="12" customHeight="1">
      <c r="A38" s="7" t="s">
        <v>46</v>
      </c>
      <c r="B38" s="8">
        <f>SUM(C38+D38+H38+O38)</f>
        <v>5664.629999999999</v>
      </c>
      <c r="C38" s="8">
        <v>0</v>
      </c>
      <c r="D38" s="8">
        <f t="shared" si="2"/>
        <v>368.17999999999995</v>
      </c>
      <c r="E38" s="8">
        <v>11.34</v>
      </c>
      <c r="F38" s="8">
        <v>356.84</v>
      </c>
      <c r="G38" s="8"/>
      <c r="H38" s="8">
        <f t="shared" si="3"/>
        <v>4.55</v>
      </c>
      <c r="I38" s="8">
        <v>4.55</v>
      </c>
      <c r="J38" s="8">
        <v>0</v>
      </c>
      <c r="K38" s="8"/>
      <c r="L38" s="8">
        <f t="shared" si="4"/>
        <v>5291.946</v>
      </c>
      <c r="M38" s="8">
        <v>5291.946</v>
      </c>
      <c r="N38" s="8">
        <v>0</v>
      </c>
      <c r="O38" s="8">
        <v>5291.9</v>
      </c>
    </row>
    <row r="39" spans="1:15" ht="12" customHeight="1">
      <c r="A39" s="7" t="s">
        <v>40</v>
      </c>
      <c r="B39" s="8">
        <f>SUM(C39+D39+H39)</f>
        <v>766.6999999999999</v>
      </c>
      <c r="C39" s="8">
        <v>514.3</v>
      </c>
      <c r="D39" s="8">
        <f t="shared" si="2"/>
        <v>230.6</v>
      </c>
      <c r="E39" s="8">
        <v>4.6</v>
      </c>
      <c r="F39" s="8">
        <v>226</v>
      </c>
      <c r="G39" s="8"/>
      <c r="H39" s="8">
        <f t="shared" si="3"/>
        <v>21.8</v>
      </c>
      <c r="I39" s="8">
        <v>20</v>
      </c>
      <c r="J39" s="8">
        <v>1.8</v>
      </c>
      <c r="K39" s="8"/>
      <c r="L39" s="8">
        <f t="shared" si="4"/>
        <v>0</v>
      </c>
      <c r="M39" s="8">
        <v>0</v>
      </c>
      <c r="N39" s="8">
        <v>0</v>
      </c>
      <c r="O39" s="8">
        <v>0</v>
      </c>
    </row>
    <row r="40" spans="1:15" ht="12" customHeight="1">
      <c r="A40" s="7" t="s">
        <v>23</v>
      </c>
      <c r="B40" s="8">
        <f>SUM(C40+D40+H40)</f>
        <v>200.22099999999998</v>
      </c>
      <c r="C40" s="8">
        <v>108.606</v>
      </c>
      <c r="D40" s="8">
        <f t="shared" si="2"/>
        <v>91.6</v>
      </c>
      <c r="E40" s="8">
        <v>91.6</v>
      </c>
      <c r="F40" s="8">
        <v>0</v>
      </c>
      <c r="G40" s="8"/>
      <c r="H40" s="8">
        <f t="shared" si="3"/>
        <v>0.015</v>
      </c>
      <c r="I40" s="8">
        <v>0</v>
      </c>
      <c r="J40" s="8">
        <v>0.015</v>
      </c>
      <c r="K40" s="8"/>
      <c r="L40" s="8">
        <f t="shared" si="4"/>
        <v>0</v>
      </c>
      <c r="M40" s="8">
        <v>0</v>
      </c>
      <c r="N40" s="8">
        <v>0</v>
      </c>
      <c r="O40" s="8">
        <v>0</v>
      </c>
    </row>
    <row r="41" spans="1:15" ht="3" customHeight="1" thickBot="1">
      <c r="A41" s="1"/>
      <c r="B41" s="2"/>
      <c r="C41" s="2"/>
      <c r="D41" s="2"/>
      <c r="E41" s="2"/>
      <c r="F41" s="2"/>
      <c r="G41" s="2"/>
      <c r="H41" s="2"/>
      <c r="I41" s="2"/>
      <c r="J41" s="2"/>
      <c r="K41" s="2"/>
      <c r="L41" s="2"/>
      <c r="M41" s="2"/>
      <c r="N41" s="2"/>
      <c r="O41" s="2"/>
    </row>
    <row r="42" spans="1:15" ht="21.75" customHeight="1">
      <c r="A42" s="22" t="s">
        <v>58</v>
      </c>
      <c r="B42" s="23"/>
      <c r="C42" s="23"/>
      <c r="D42" s="23"/>
      <c r="E42" s="23"/>
      <c r="F42" s="23"/>
      <c r="G42" s="23"/>
      <c r="H42" s="23"/>
      <c r="I42" s="23"/>
      <c r="J42" s="23"/>
      <c r="K42" s="23"/>
      <c r="L42" s="23"/>
      <c r="M42" s="23"/>
      <c r="N42" s="23"/>
      <c r="O42" s="23"/>
    </row>
    <row r="43" spans="1:15" ht="13.5" customHeight="1">
      <c r="A43" s="24" t="s">
        <v>54</v>
      </c>
      <c r="B43" s="24"/>
      <c r="C43" s="24"/>
      <c r="D43" s="24"/>
      <c r="E43" s="24"/>
      <c r="F43" s="24"/>
      <c r="G43" s="24"/>
      <c r="H43" s="24"/>
      <c r="I43" s="24"/>
      <c r="J43" s="24"/>
      <c r="K43" s="24"/>
      <c r="L43" s="24"/>
      <c r="M43" s="24"/>
      <c r="N43" s="24"/>
      <c r="O43" s="24"/>
    </row>
    <row r="44" spans="1:15" ht="13.5" customHeight="1">
      <c r="A44" s="21" t="s">
        <v>56</v>
      </c>
      <c r="B44" s="21"/>
      <c r="C44" s="21"/>
      <c r="D44" s="21"/>
      <c r="E44" s="21"/>
      <c r="F44" s="21"/>
      <c r="G44" s="21"/>
      <c r="H44" s="21"/>
      <c r="I44" s="21"/>
      <c r="J44" s="21"/>
      <c r="K44" s="21"/>
      <c r="L44" s="21"/>
      <c r="M44" s="21"/>
      <c r="N44" s="21"/>
      <c r="O44" s="21"/>
    </row>
    <row r="45" spans="1:15" ht="13.5" customHeight="1">
      <c r="A45" s="21" t="s">
        <v>55</v>
      </c>
      <c r="B45" s="21"/>
      <c r="C45" s="21"/>
      <c r="D45" s="21"/>
      <c r="E45" s="21"/>
      <c r="F45" s="21"/>
      <c r="G45" s="21"/>
      <c r="H45" s="21"/>
      <c r="I45" s="21"/>
      <c r="J45" s="21"/>
      <c r="K45" s="21"/>
      <c r="L45" s="21"/>
      <c r="M45" s="21"/>
      <c r="N45" s="21"/>
      <c r="O45" s="21"/>
    </row>
    <row r="46" spans="1:15" ht="13.5" customHeight="1">
      <c r="A46" s="33" t="s">
        <v>45</v>
      </c>
      <c r="B46" s="33"/>
      <c r="C46" s="33"/>
      <c r="D46" s="33"/>
      <c r="E46" s="33"/>
      <c r="F46" s="33"/>
      <c r="G46" s="33"/>
      <c r="H46" s="33"/>
      <c r="I46" s="33"/>
      <c r="J46" s="33"/>
      <c r="K46" s="33"/>
      <c r="L46" s="33"/>
      <c r="M46" s="33"/>
      <c r="N46" s="33"/>
      <c r="O46" s="33"/>
    </row>
    <row r="47" spans="1:15" ht="13.5" customHeight="1">
      <c r="A47" s="21" t="s">
        <v>49</v>
      </c>
      <c r="B47" s="21"/>
      <c r="C47" s="21"/>
      <c r="D47" s="21"/>
      <c r="E47" s="21"/>
      <c r="F47" s="21"/>
      <c r="G47" s="21"/>
      <c r="H47" s="21"/>
      <c r="I47" s="21"/>
      <c r="J47" s="21"/>
      <c r="K47" s="21"/>
      <c r="L47" s="21"/>
      <c r="M47" s="21"/>
      <c r="N47" s="21"/>
      <c r="O47" s="21"/>
    </row>
    <row r="48" spans="1:15" ht="13.5" customHeight="1">
      <c r="A48" s="21" t="s">
        <v>50</v>
      </c>
      <c r="B48" s="21"/>
      <c r="C48" s="21"/>
      <c r="D48" s="21"/>
      <c r="E48" s="21"/>
      <c r="F48" s="21"/>
      <c r="G48" s="21"/>
      <c r="H48" s="21"/>
      <c r="I48" s="21"/>
      <c r="J48" s="21"/>
      <c r="K48" s="21"/>
      <c r="L48" s="21"/>
      <c r="M48" s="21"/>
      <c r="N48" s="21"/>
      <c r="O48" s="21"/>
    </row>
    <row r="49" spans="1:15" ht="13.5" customHeight="1">
      <c r="A49" s="21" t="s">
        <v>47</v>
      </c>
      <c r="B49" s="21"/>
      <c r="C49" s="21"/>
      <c r="D49" s="21"/>
      <c r="E49" s="21"/>
      <c r="F49" s="21"/>
      <c r="G49" s="21"/>
      <c r="H49" s="21"/>
      <c r="I49" s="21"/>
      <c r="J49" s="21"/>
      <c r="K49" s="21"/>
      <c r="L49" s="21"/>
      <c r="M49" s="21"/>
      <c r="N49" s="21"/>
      <c r="O49" s="21"/>
    </row>
    <row r="50" spans="1:15" ht="13.5" customHeight="1">
      <c r="A50" s="34" t="s">
        <v>25</v>
      </c>
      <c r="B50" s="21"/>
      <c r="C50" s="21"/>
      <c r="D50" s="21"/>
      <c r="E50" s="21"/>
      <c r="F50" s="21"/>
      <c r="G50" s="21"/>
      <c r="H50" s="21"/>
      <c r="I50" s="21"/>
      <c r="J50" s="21"/>
      <c r="K50" s="21"/>
      <c r="L50" s="21"/>
      <c r="M50" s="21"/>
      <c r="N50" s="21"/>
      <c r="O50" s="21"/>
    </row>
    <row r="51" spans="1:15" ht="13.5" customHeight="1">
      <c r="A51" s="34"/>
      <c r="B51" s="21"/>
      <c r="C51" s="21"/>
      <c r="D51" s="21"/>
      <c r="E51" s="21"/>
      <c r="F51" s="21"/>
      <c r="G51" s="21"/>
      <c r="H51" s="21"/>
      <c r="I51" s="21"/>
      <c r="J51" s="21"/>
      <c r="K51" s="21"/>
      <c r="L51" s="21"/>
      <c r="M51" s="21"/>
      <c r="N51" s="21"/>
      <c r="O51" s="21"/>
    </row>
    <row r="52" spans="1:15" ht="10.5" customHeight="1">
      <c r="A52" s="30"/>
      <c r="B52" s="30"/>
      <c r="C52" s="30"/>
      <c r="D52" s="30"/>
      <c r="E52" s="30"/>
      <c r="F52" s="30"/>
      <c r="G52" s="30"/>
      <c r="H52" s="30"/>
      <c r="I52" s="30"/>
      <c r="J52" s="30"/>
      <c r="K52" s="30"/>
      <c r="L52" s="30"/>
      <c r="M52" s="30"/>
      <c r="N52" s="30"/>
      <c r="O52" s="30"/>
    </row>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row r="74" ht="12.75"/>
    <row r="75" ht="12.75"/>
    <row r="76" ht="12.75"/>
    <row r="77" ht="12.75"/>
    <row r="78" ht="12.75"/>
    <row r="79" ht="12.75"/>
    <row r="80" ht="12.75"/>
    <row r="81" ht="12.75"/>
  </sheetData>
  <sheetProtection/>
  <mergeCells count="19">
    <mergeCell ref="A52:O52"/>
    <mergeCell ref="D4:F4"/>
    <mergeCell ref="H4:J4"/>
    <mergeCell ref="B4:B5"/>
    <mergeCell ref="A46:O46"/>
    <mergeCell ref="A51:O51"/>
    <mergeCell ref="A47:O47"/>
    <mergeCell ref="A48:O48"/>
    <mergeCell ref="A50:O50"/>
    <mergeCell ref="A49:O49"/>
    <mergeCell ref="A45:O45"/>
    <mergeCell ref="A44:O44"/>
    <mergeCell ref="A42:O42"/>
    <mergeCell ref="A43:O43"/>
    <mergeCell ref="A1:O1"/>
    <mergeCell ref="A2:O2"/>
    <mergeCell ref="A3:O3"/>
    <mergeCell ref="A4:A5"/>
    <mergeCell ref="L4:N4"/>
  </mergeCells>
  <printOptions horizontalCentered="1"/>
  <pageMargins left="0.3937007874015748" right="0.3937007874015748" top="0.7874015748031497" bottom="0.7874015748031497" header="0" footer="0"/>
  <pageSetup horizontalDpi="600" verticalDpi="600" orientation="portrait"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2007-06-29T17:09:05Z</cp:lastPrinted>
  <dcterms:created xsi:type="dcterms:W3CDTF">2003-08-22T22:18:18Z</dcterms:created>
  <dcterms:modified xsi:type="dcterms:W3CDTF">2023-01-23T23:30:33Z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1593671735</vt:i4>
  </property>
  <property fmtid="{D5CDD505-2E9C-101B-9397-08002B2CF9AE}" pid="3" name="_EmailSubject">
    <vt:lpwstr>Cuadros Deuda de E y M</vt:lpwstr>
  </property>
  <property fmtid="{D5CDD505-2E9C-101B-9397-08002B2CF9AE}" pid="4" name="_AuthorEmail">
    <vt:lpwstr>sergio_robles@hacienda.gob.mx</vt:lpwstr>
  </property>
  <property fmtid="{D5CDD505-2E9C-101B-9397-08002B2CF9AE}" pid="5" name="_AuthorEmailDisplayName">
    <vt:lpwstr>Sergio Robles Salgado</vt:lpwstr>
  </property>
  <property fmtid="{D5CDD505-2E9C-101B-9397-08002B2CF9AE}" pid="6" name="_ReviewingToolsShownOnce">
    <vt:lpwstr/>
  </property>
</Properties>
</file>